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GODIŠNJA IZVJEŠĆA + bilješke\2022\1-9.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B290" i="9" s="1"/>
  <c r="E290" i="9"/>
  <c r="F289" i="9"/>
  <c r="H288" i="9"/>
  <c r="E288" i="9" s="1"/>
  <c r="B288" i="9" s="1"/>
  <c r="G288" i="9"/>
  <c r="F288" i="9"/>
  <c r="F287" i="9"/>
  <c r="F286" i="9"/>
  <c r="H285" i="9"/>
  <c r="G285" i="9"/>
  <c r="E285" i="9" s="1"/>
  <c r="B285" i="9" s="1"/>
  <c r="F285" i="9"/>
  <c r="H284" i="9"/>
  <c r="G284" i="9"/>
  <c r="E284" i="9" s="1"/>
  <c r="B284" i="9" s="1"/>
  <c r="F284" i="9"/>
  <c r="H283" i="9"/>
  <c r="G283" i="9"/>
  <c r="F283" i="9"/>
  <c r="F282" i="9"/>
  <c r="H281" i="9"/>
  <c r="E281" i="9" s="1"/>
  <c r="B281" i="9" s="1"/>
  <c r="G281" i="9"/>
  <c r="F281" i="9"/>
  <c r="H280" i="9"/>
  <c r="G280" i="9"/>
  <c r="F280" i="9"/>
  <c r="E280" i="9"/>
  <c r="H279" i="9"/>
  <c r="G279" i="9"/>
  <c r="F279" i="9"/>
  <c r="E279" i="9"/>
  <c r="B279" i="9" s="1"/>
  <c r="F278" i="9"/>
  <c r="F277" i="9"/>
  <c r="F276" i="9"/>
  <c r="L274" i="9"/>
  <c r="F274" i="9" s="1"/>
  <c r="H274" i="9"/>
  <c r="I273" i="9"/>
  <c r="H273" i="9"/>
  <c r="E273" i="9" s="1"/>
  <c r="B273" i="9" s="1"/>
  <c r="F273" i="9"/>
  <c r="E272" i="9"/>
  <c r="M271" i="9"/>
  <c r="L271" i="9"/>
  <c r="F271" i="9"/>
  <c r="B271" i="9" s="1"/>
  <c r="E271" i="9"/>
  <c r="M270" i="9"/>
  <c r="L270" i="9"/>
  <c r="F270" i="9"/>
  <c r="E270" i="9"/>
  <c r="B270" i="9"/>
  <c r="M269" i="9"/>
  <c r="F269" i="9" s="1"/>
  <c r="L269" i="9"/>
  <c r="E269" i="9"/>
  <c r="B269" i="9" s="1"/>
  <c r="M268" i="9"/>
  <c r="L268" i="9"/>
  <c r="F268" i="9"/>
  <c r="E268" i="9"/>
  <c r="B268" i="9" s="1"/>
  <c r="M267" i="9"/>
  <c r="L267" i="9"/>
  <c r="F267" i="9" s="1"/>
  <c r="E267" i="9"/>
  <c r="B267" i="9" s="1"/>
  <c r="M266" i="9"/>
  <c r="L266" i="9"/>
  <c r="E266" i="9"/>
  <c r="M265" i="9"/>
  <c r="L265" i="9"/>
  <c r="F265" i="9" s="1"/>
  <c r="E265" i="9"/>
  <c r="B265" i="9" s="1"/>
  <c r="M264" i="9"/>
  <c r="L264" i="9"/>
  <c r="F264" i="9" s="1"/>
  <c r="E264" i="9"/>
  <c r="B264" i="9"/>
  <c r="M263" i="9"/>
  <c r="L263" i="9"/>
  <c r="F263" i="9" s="1"/>
  <c r="B263" i="9" s="1"/>
  <c r="E263" i="9"/>
  <c r="M262" i="9"/>
  <c r="L262" i="9"/>
  <c r="F262" i="9"/>
  <c r="B262" i="9" s="1"/>
  <c r="E262" i="9"/>
  <c r="M261" i="9"/>
  <c r="F261" i="9" s="1"/>
  <c r="L261" i="9"/>
  <c r="E261" i="9"/>
  <c r="M260" i="9"/>
  <c r="F260" i="9" s="1"/>
  <c r="L260" i="9"/>
  <c r="E260" i="9"/>
  <c r="M259" i="9"/>
  <c r="L259" i="9"/>
  <c r="F259" i="9" s="1"/>
  <c r="E259" i="9"/>
  <c r="M258" i="9"/>
  <c r="L258" i="9"/>
  <c r="F258" i="9" s="1"/>
  <c r="E258" i="9"/>
  <c r="M257" i="9"/>
  <c r="L257" i="9"/>
  <c r="F257" i="9" s="1"/>
  <c r="B257" i="9" s="1"/>
  <c r="E257" i="9"/>
  <c r="M256" i="9"/>
  <c r="L256" i="9"/>
  <c r="F256" i="9" s="1"/>
  <c r="E256" i="9"/>
  <c r="B256" i="9"/>
  <c r="M255" i="9"/>
  <c r="L255" i="9"/>
  <c r="F255" i="9" s="1"/>
  <c r="B255" i="9" s="1"/>
  <c r="E255" i="9"/>
  <c r="M254" i="9"/>
  <c r="L254" i="9"/>
  <c r="F254" i="9"/>
  <c r="B254" i="9" s="1"/>
  <c r="E254" i="9"/>
  <c r="M253" i="9"/>
  <c r="F253" i="9" s="1"/>
  <c r="L253" i="9"/>
  <c r="E253" i="9"/>
  <c r="M252" i="9"/>
  <c r="F252" i="9" s="1"/>
  <c r="L252" i="9"/>
  <c r="E252" i="9"/>
  <c r="M251" i="9"/>
  <c r="L251" i="9"/>
  <c r="F251" i="9" s="1"/>
  <c r="E251" i="9"/>
  <c r="M250" i="9"/>
  <c r="L250" i="9"/>
  <c r="E250" i="9"/>
  <c r="M249" i="9"/>
  <c r="L249" i="9"/>
  <c r="F249" i="9" s="1"/>
  <c r="E249" i="9"/>
  <c r="B249" i="9"/>
  <c r="M248" i="9"/>
  <c r="L248" i="9"/>
  <c r="F248" i="9" s="1"/>
  <c r="B248" i="9" s="1"/>
  <c r="E248" i="9"/>
  <c r="M247" i="9"/>
  <c r="L247" i="9"/>
  <c r="F247" i="9" s="1"/>
  <c r="B247" i="9" s="1"/>
  <c r="E247" i="9"/>
  <c r="M246" i="9"/>
  <c r="L246" i="9"/>
  <c r="F246" i="9"/>
  <c r="B246" i="9" s="1"/>
  <c r="E246" i="9"/>
  <c r="M245" i="9"/>
  <c r="F245" i="9" s="1"/>
  <c r="L245" i="9"/>
  <c r="E245" i="9"/>
  <c r="B245" i="9" s="1"/>
  <c r="M244" i="9"/>
  <c r="L244" i="9"/>
  <c r="F244" i="9"/>
  <c r="E244" i="9"/>
  <c r="M243" i="9"/>
  <c r="L243" i="9"/>
  <c r="F243" i="9" s="1"/>
  <c r="E243" i="9"/>
  <c r="M242" i="9"/>
  <c r="L242" i="9"/>
  <c r="E242" i="9"/>
  <c r="M241" i="9"/>
  <c r="L241" i="9"/>
  <c r="F241" i="9" s="1"/>
  <c r="E241" i="9"/>
  <c r="B241" i="9"/>
  <c r="M240" i="9"/>
  <c r="L240" i="9"/>
  <c r="F240" i="9" s="1"/>
  <c r="B240" i="9" s="1"/>
  <c r="E240" i="9"/>
  <c r="M239" i="9"/>
  <c r="L239" i="9"/>
  <c r="F239" i="9"/>
  <c r="B239" i="9" s="1"/>
  <c r="E239" i="9"/>
  <c r="M238" i="9"/>
  <c r="L238" i="9"/>
  <c r="F238" i="9"/>
  <c r="E238" i="9"/>
  <c r="B238" i="9"/>
  <c r="M237" i="9"/>
  <c r="F237" i="9" s="1"/>
  <c r="L237" i="9"/>
  <c r="E237" i="9"/>
  <c r="B237" i="9" s="1"/>
  <c r="M236" i="9"/>
  <c r="F236" i="9" s="1"/>
  <c r="L236" i="9"/>
  <c r="E236" i="9"/>
  <c r="M235" i="9"/>
  <c r="L235" i="9"/>
  <c r="F235" i="9" s="1"/>
  <c r="E235" i="9"/>
  <c r="B235" i="9" s="1"/>
  <c r="M234" i="9"/>
  <c r="L234" i="9"/>
  <c r="E234" i="9"/>
  <c r="M233" i="9"/>
  <c r="L233" i="9"/>
  <c r="F233" i="9" s="1"/>
  <c r="E233" i="9"/>
  <c r="B233" i="9" s="1"/>
  <c r="M232" i="9"/>
  <c r="L232" i="9"/>
  <c r="F232" i="9" s="1"/>
  <c r="E232" i="9"/>
  <c r="B232" i="9"/>
  <c r="M231" i="9"/>
  <c r="L231" i="9"/>
  <c r="F231" i="9" s="1"/>
  <c r="B231" i="9" s="1"/>
  <c r="E231" i="9"/>
  <c r="M230" i="9"/>
  <c r="L230" i="9"/>
  <c r="F230" i="9"/>
  <c r="B230" i="9" s="1"/>
  <c r="E230" i="9"/>
  <c r="M229" i="9"/>
  <c r="F229" i="9" s="1"/>
  <c r="L229" i="9"/>
  <c r="E229" i="9"/>
  <c r="M228" i="9"/>
  <c r="F228" i="9" s="1"/>
  <c r="L228" i="9"/>
  <c r="E228" i="9"/>
  <c r="M227" i="9"/>
  <c r="L227" i="9"/>
  <c r="F227" i="9" s="1"/>
  <c r="E227" i="9"/>
  <c r="M226" i="9"/>
  <c r="L226" i="9"/>
  <c r="F226" i="9" s="1"/>
  <c r="E226" i="9"/>
  <c r="H225" i="9"/>
  <c r="G225" i="9"/>
  <c r="F225" i="9"/>
  <c r="M224" i="9"/>
  <c r="L224" i="9"/>
  <c r="E224" i="9"/>
  <c r="M223" i="9"/>
  <c r="L223" i="9"/>
  <c r="F223" i="9"/>
  <c r="B223" i="9" s="1"/>
  <c r="E223" i="9"/>
  <c r="M222" i="9"/>
  <c r="L222" i="9"/>
  <c r="E222" i="9"/>
  <c r="M221" i="9"/>
  <c r="L221" i="9"/>
  <c r="E221" i="9"/>
  <c r="M220" i="9"/>
  <c r="L220" i="9"/>
  <c r="E220" i="9"/>
  <c r="M219" i="9"/>
  <c r="L219" i="9"/>
  <c r="E219" i="9"/>
  <c r="M218" i="9"/>
  <c r="L218" i="9"/>
  <c r="E218" i="9"/>
  <c r="M217" i="9"/>
  <c r="L217" i="9"/>
  <c r="F217" i="9" s="1"/>
  <c r="E217" i="9"/>
  <c r="M216" i="9"/>
  <c r="L216" i="9"/>
  <c r="E216" i="9"/>
  <c r="M215" i="9"/>
  <c r="L215" i="9"/>
  <c r="F215" i="9"/>
  <c r="B215" i="9" s="1"/>
  <c r="E215" i="9"/>
  <c r="M214" i="9"/>
  <c r="L214" i="9"/>
  <c r="E214" i="9"/>
  <c r="M213" i="9"/>
  <c r="F213" i="9" s="1"/>
  <c r="L213" i="9"/>
  <c r="E213" i="9"/>
  <c r="M212"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G184" i="9"/>
  <c r="E184" i="9" s="1"/>
  <c r="B184" i="9" s="1"/>
  <c r="F184" i="9"/>
  <c r="F183" i="9"/>
  <c r="F182" i="9"/>
  <c r="F181" i="9"/>
  <c r="G180" i="9"/>
  <c r="E180" i="9" s="1"/>
  <c r="B180" i="9" s="1"/>
  <c r="F180" i="9"/>
  <c r="F179" i="9"/>
  <c r="F178" i="9"/>
  <c r="F177" i="9"/>
  <c r="F176" i="9"/>
  <c r="F175" i="9"/>
  <c r="F174" i="9"/>
  <c r="F173" i="9"/>
  <c r="G172" i="9"/>
  <c r="E172" i="9" s="1"/>
  <c r="B172" i="9" s="1"/>
  <c r="F172" i="9"/>
  <c r="F171" i="9"/>
  <c r="F170" i="9"/>
  <c r="F169" i="9"/>
  <c r="G168" i="9"/>
  <c r="E168" i="9" s="1"/>
  <c r="B168" i="9" s="1"/>
  <c r="F168" i="9"/>
  <c r="F167" i="9"/>
  <c r="F166" i="9"/>
  <c r="F165" i="9"/>
  <c r="H164" i="9"/>
  <c r="F164" i="9"/>
  <c r="F163" i="9"/>
  <c r="F162" i="9"/>
  <c r="F161" i="9"/>
  <c r="F160" i="9"/>
  <c r="H159" i="9"/>
  <c r="E159" i="9" s="1"/>
  <c r="B159" i="9" s="1"/>
  <c r="G159" i="9"/>
  <c r="F159" i="9"/>
  <c r="H158" i="9"/>
  <c r="G158" i="9"/>
  <c r="F158" i="9"/>
  <c r="E158" i="9"/>
  <c r="B158" i="9" s="1"/>
  <c r="H157" i="9"/>
  <c r="G157" i="9"/>
  <c r="F157" i="9"/>
  <c r="H156" i="9"/>
  <c r="G156" i="9"/>
  <c r="E156" i="9" s="1"/>
  <c r="B156" i="9" s="1"/>
  <c r="F156" i="9"/>
  <c r="H155" i="9"/>
  <c r="G155" i="9"/>
  <c r="E155" i="9" s="1"/>
  <c r="B155" i="9" s="1"/>
  <c r="F155" i="9"/>
  <c r="H154" i="9"/>
  <c r="G154" i="9"/>
  <c r="E154" i="9" s="1"/>
  <c r="B154" i="9" s="1"/>
  <c r="F154" i="9"/>
  <c r="H153" i="9"/>
  <c r="G153" i="9"/>
  <c r="E153" i="9" s="1"/>
  <c r="F153" i="9"/>
  <c r="B153" i="9"/>
  <c r="H152" i="9"/>
  <c r="E152" i="9" s="1"/>
  <c r="B152" i="9" s="1"/>
  <c r="G152" i="9"/>
  <c r="F152" i="9"/>
  <c r="H151" i="9"/>
  <c r="G151" i="9"/>
  <c r="F151" i="9"/>
  <c r="E151" i="9"/>
  <c r="H150" i="9"/>
  <c r="G150" i="9"/>
  <c r="F150" i="9"/>
  <c r="E150" i="9"/>
  <c r="B150" i="9" s="1"/>
  <c r="H149" i="9"/>
  <c r="G149" i="9"/>
  <c r="E149" i="9" s="1"/>
  <c r="B149" i="9" s="1"/>
  <c r="F149" i="9"/>
  <c r="H148" i="9"/>
  <c r="G148" i="9"/>
  <c r="F148" i="9"/>
  <c r="E148" i="9"/>
  <c r="B148" i="9" s="1"/>
  <c r="H147" i="9"/>
  <c r="G147" i="9"/>
  <c r="E147" i="9" s="1"/>
  <c r="B147" i="9" s="1"/>
  <c r="F147" i="9"/>
  <c r="H146" i="9"/>
  <c r="G146" i="9"/>
  <c r="E146" i="9" s="1"/>
  <c r="F146" i="9"/>
  <c r="H145" i="9"/>
  <c r="G145" i="9"/>
  <c r="E145" i="9" s="1"/>
  <c r="F145" i="9"/>
  <c r="B145" i="9" s="1"/>
  <c r="H144" i="9"/>
  <c r="E144" i="9" s="1"/>
  <c r="B144" i="9" s="1"/>
  <c r="G144" i="9"/>
  <c r="F144" i="9"/>
  <c r="H143" i="9"/>
  <c r="G143" i="9"/>
  <c r="F143" i="9"/>
  <c r="F142" i="9"/>
  <c r="H141" i="9"/>
  <c r="G141" i="9"/>
  <c r="F141" i="9"/>
  <c r="H140" i="9"/>
  <c r="G140" i="9"/>
  <c r="F140" i="9"/>
  <c r="E140" i="9"/>
  <c r="B140" i="9" s="1"/>
  <c r="H139" i="9"/>
  <c r="G139" i="9"/>
  <c r="E139" i="9" s="1"/>
  <c r="B139" i="9" s="1"/>
  <c r="F139" i="9"/>
  <c r="H138" i="9"/>
  <c r="G138" i="9"/>
  <c r="E138" i="9" s="1"/>
  <c r="B138" i="9" s="1"/>
  <c r="F138" i="9"/>
  <c r="H137" i="9"/>
  <c r="G137" i="9"/>
  <c r="E137" i="9" s="1"/>
  <c r="F137" i="9"/>
  <c r="B137" i="9"/>
  <c r="H136" i="9"/>
  <c r="G136" i="9"/>
  <c r="F136" i="9"/>
  <c r="H135" i="9"/>
  <c r="G135" i="9"/>
  <c r="F135" i="9"/>
  <c r="E135" i="9"/>
  <c r="H134" i="9"/>
  <c r="G134" i="9"/>
  <c r="F134" i="9"/>
  <c r="E134" i="9"/>
  <c r="B134" i="9" s="1"/>
  <c r="H133" i="9"/>
  <c r="G133" i="9"/>
  <c r="F133" i="9"/>
  <c r="H132" i="9"/>
  <c r="G132" i="9"/>
  <c r="E132" i="9" s="1"/>
  <c r="B132" i="9" s="1"/>
  <c r="F132" i="9"/>
  <c r="H131" i="9"/>
  <c r="G131" i="9"/>
  <c r="E131" i="9" s="1"/>
  <c r="F131" i="9"/>
  <c r="B131" i="9"/>
  <c r="H130" i="9"/>
  <c r="G130" i="9"/>
  <c r="E130" i="9" s="1"/>
  <c r="B130" i="9" s="1"/>
  <c r="F130" i="9"/>
  <c r="H129" i="9"/>
  <c r="G129" i="9"/>
  <c r="E129" i="9" s="1"/>
  <c r="F129" i="9"/>
  <c r="B129" i="9"/>
  <c r="H128" i="9"/>
  <c r="G128" i="9"/>
  <c r="E128" i="9" s="1"/>
  <c r="B128" i="9" s="1"/>
  <c r="F128" i="9"/>
  <c r="H127" i="9"/>
  <c r="G127" i="9"/>
  <c r="F127" i="9"/>
  <c r="E127" i="9"/>
  <c r="H126" i="9"/>
  <c r="G126" i="9"/>
  <c r="F126" i="9"/>
  <c r="E126" i="9"/>
  <c r="B126" i="9" s="1"/>
  <c r="H125" i="9"/>
  <c r="G125" i="9"/>
  <c r="E125" i="9" s="1"/>
  <c r="B125" i="9" s="1"/>
  <c r="F125" i="9"/>
  <c r="H124" i="9"/>
  <c r="G124" i="9"/>
  <c r="F124" i="9"/>
  <c r="E124" i="9"/>
  <c r="B124" i="9" s="1"/>
  <c r="H123" i="9"/>
  <c r="G123" i="9"/>
  <c r="E123" i="9" s="1"/>
  <c r="B123" i="9" s="1"/>
  <c r="F123" i="9"/>
  <c r="H122" i="9"/>
  <c r="G122" i="9"/>
  <c r="E122" i="9" s="1"/>
  <c r="F122" i="9"/>
  <c r="H121" i="9"/>
  <c r="G121" i="9"/>
  <c r="E121" i="9" s="1"/>
  <c r="F121" i="9"/>
  <c r="B121" i="9" s="1"/>
  <c r="H120" i="9"/>
  <c r="G120" i="9"/>
  <c r="E120" i="9" s="1"/>
  <c r="B120" i="9" s="1"/>
  <c r="F120" i="9"/>
  <c r="H119" i="9"/>
  <c r="E119" i="9" s="1"/>
  <c r="B119" i="9" s="1"/>
  <c r="G119" i="9"/>
  <c r="F119" i="9"/>
  <c r="H118" i="9"/>
  <c r="G118" i="9"/>
  <c r="F118" i="9"/>
  <c r="E118" i="9"/>
  <c r="B118" i="9" s="1"/>
  <c r="H117" i="9"/>
  <c r="G117" i="9"/>
  <c r="F117" i="9"/>
  <c r="H116" i="9"/>
  <c r="G116" i="9"/>
  <c r="F116" i="9"/>
  <c r="E116" i="9"/>
  <c r="B116" i="9" s="1"/>
  <c r="H115" i="9"/>
  <c r="G115" i="9"/>
  <c r="E115" i="9" s="1"/>
  <c r="B115" i="9" s="1"/>
  <c r="F115" i="9"/>
  <c r="H114" i="9"/>
  <c r="G114" i="9"/>
  <c r="E114" i="9" s="1"/>
  <c r="F114" i="9"/>
  <c r="H113" i="9"/>
  <c r="G113" i="9"/>
  <c r="E113" i="9" s="1"/>
  <c r="B113" i="9" s="1"/>
  <c r="F113" i="9"/>
  <c r="H112" i="9"/>
  <c r="G112" i="9"/>
  <c r="F112" i="9"/>
  <c r="H111" i="9"/>
  <c r="E111" i="9" s="1"/>
  <c r="G111" i="9"/>
  <c r="F111" i="9"/>
  <c r="H110" i="9"/>
  <c r="G110" i="9"/>
  <c r="F110" i="9"/>
  <c r="E110" i="9"/>
  <c r="B110" i="9" s="1"/>
  <c r="H109" i="9"/>
  <c r="G109" i="9"/>
  <c r="F109" i="9"/>
  <c r="H108" i="9"/>
  <c r="G108" i="9"/>
  <c r="F108" i="9"/>
  <c r="E108" i="9"/>
  <c r="B108" i="9" s="1"/>
  <c r="H107" i="9"/>
  <c r="G107" i="9"/>
  <c r="E107" i="9" s="1"/>
  <c r="B107" i="9" s="1"/>
  <c r="F107" i="9"/>
  <c r="H106" i="9"/>
  <c r="G106" i="9"/>
  <c r="E106" i="9" s="1"/>
  <c r="B106" i="9" s="1"/>
  <c r="F106" i="9"/>
  <c r="H105" i="9"/>
  <c r="G105" i="9"/>
  <c r="E105" i="9" s="1"/>
  <c r="F105" i="9"/>
  <c r="B105" i="9"/>
  <c r="H104" i="9"/>
  <c r="G104" i="9"/>
  <c r="F104" i="9"/>
  <c r="H103" i="9"/>
  <c r="G103" i="9"/>
  <c r="F103" i="9"/>
  <c r="E103" i="9"/>
  <c r="H102" i="9"/>
  <c r="G102" i="9"/>
  <c r="F102" i="9"/>
  <c r="E102" i="9"/>
  <c r="B102" i="9" s="1"/>
  <c r="H101" i="9"/>
  <c r="G101" i="9"/>
  <c r="F101" i="9"/>
  <c r="H100" i="9"/>
  <c r="G100" i="9"/>
  <c r="E100" i="9" s="1"/>
  <c r="B100" i="9" s="1"/>
  <c r="F100" i="9"/>
  <c r="H99" i="9"/>
  <c r="G99" i="9"/>
  <c r="E99" i="9" s="1"/>
  <c r="F99" i="9"/>
  <c r="B99" i="9"/>
  <c r="H98" i="9"/>
  <c r="G98" i="9"/>
  <c r="E98" i="9" s="1"/>
  <c r="B98" i="9" s="1"/>
  <c r="F98" i="9"/>
  <c r="H97" i="9"/>
  <c r="G97" i="9"/>
  <c r="E97" i="9" s="1"/>
  <c r="F97" i="9"/>
  <c r="B97" i="9"/>
  <c r="H96" i="9"/>
  <c r="G96" i="9"/>
  <c r="E96" i="9" s="1"/>
  <c r="B96" i="9" s="1"/>
  <c r="F96" i="9"/>
  <c r="H95" i="9"/>
  <c r="G95" i="9"/>
  <c r="F95" i="9"/>
  <c r="E95" i="9"/>
  <c r="H94" i="9"/>
  <c r="G94" i="9"/>
  <c r="F94" i="9"/>
  <c r="E94" i="9"/>
  <c r="B94" i="9" s="1"/>
  <c r="H93" i="9"/>
  <c r="G93" i="9"/>
  <c r="E93" i="9" s="1"/>
  <c r="B93" i="9" s="1"/>
  <c r="F93" i="9"/>
  <c r="H92" i="9"/>
  <c r="G92" i="9"/>
  <c r="F92" i="9"/>
  <c r="E92" i="9"/>
  <c r="B92" i="9" s="1"/>
  <c r="H91" i="9"/>
  <c r="G91" i="9"/>
  <c r="E91" i="9" s="1"/>
  <c r="B91" i="9" s="1"/>
  <c r="F91" i="9"/>
  <c r="H90" i="9"/>
  <c r="G90" i="9"/>
  <c r="E90" i="9" s="1"/>
  <c r="F90" i="9"/>
  <c r="H89" i="9"/>
  <c r="G89" i="9"/>
  <c r="E89" i="9" s="1"/>
  <c r="F89" i="9"/>
  <c r="B89" i="9" s="1"/>
  <c r="H88" i="9"/>
  <c r="G88" i="9"/>
  <c r="E88" i="9" s="1"/>
  <c r="B88" i="9" s="1"/>
  <c r="F88" i="9"/>
  <c r="H87" i="9"/>
  <c r="E87" i="9" s="1"/>
  <c r="B87" i="9" s="1"/>
  <c r="G87" i="9"/>
  <c r="F87" i="9"/>
  <c r="H86" i="9"/>
  <c r="G86" i="9"/>
  <c r="F86" i="9"/>
  <c r="E86" i="9"/>
  <c r="B86" i="9" s="1"/>
  <c r="H85" i="9"/>
  <c r="G85" i="9"/>
  <c r="F85" i="9"/>
  <c r="H84" i="9"/>
  <c r="G84" i="9"/>
  <c r="F84" i="9"/>
  <c r="E84" i="9"/>
  <c r="B84" i="9" s="1"/>
  <c r="H83" i="9"/>
  <c r="G83" i="9"/>
  <c r="E83" i="9" s="1"/>
  <c r="B83" i="9" s="1"/>
  <c r="F83" i="9"/>
  <c r="H82" i="9"/>
  <c r="G82" i="9"/>
  <c r="E82" i="9" s="1"/>
  <c r="F82" i="9"/>
  <c r="H81" i="9"/>
  <c r="G81" i="9"/>
  <c r="E81" i="9" s="1"/>
  <c r="B81" i="9" s="1"/>
  <c r="F81" i="9"/>
  <c r="H80" i="9"/>
  <c r="G80" i="9"/>
  <c r="F80" i="9"/>
  <c r="H79" i="9"/>
  <c r="E79" i="9" s="1"/>
  <c r="G79" i="9"/>
  <c r="F79" i="9"/>
  <c r="H78" i="9"/>
  <c r="G78" i="9"/>
  <c r="F78" i="9"/>
  <c r="E78" i="9"/>
  <c r="B78" i="9" s="1"/>
  <c r="H77" i="9"/>
  <c r="G77" i="9"/>
  <c r="F77" i="9"/>
  <c r="H76" i="9"/>
  <c r="G76" i="9"/>
  <c r="F76" i="9"/>
  <c r="E76" i="9"/>
  <c r="B76" i="9" s="1"/>
  <c r="H75" i="9"/>
  <c r="G75" i="9"/>
  <c r="E75" i="9" s="1"/>
  <c r="B75" i="9" s="1"/>
  <c r="F75" i="9"/>
  <c r="H74" i="9"/>
  <c r="G74" i="9"/>
  <c r="E74" i="9" s="1"/>
  <c r="B74" i="9" s="1"/>
  <c r="F74" i="9"/>
  <c r="H73" i="9"/>
  <c r="G73" i="9"/>
  <c r="E73" i="9" s="1"/>
  <c r="F73" i="9"/>
  <c r="B73" i="9"/>
  <c r="H72" i="9"/>
  <c r="G72" i="9"/>
  <c r="F72" i="9"/>
  <c r="H71" i="9"/>
  <c r="G71" i="9"/>
  <c r="F71" i="9"/>
  <c r="E71" i="9"/>
  <c r="H70" i="9"/>
  <c r="G70" i="9"/>
  <c r="F70" i="9"/>
  <c r="H69" i="9"/>
  <c r="G69" i="9"/>
  <c r="F69" i="9"/>
  <c r="H68" i="9"/>
  <c r="G68" i="9"/>
  <c r="E68" i="9" s="1"/>
  <c r="B68" i="9" s="1"/>
  <c r="F68" i="9"/>
  <c r="H67" i="9"/>
  <c r="G67" i="9"/>
  <c r="E67" i="9" s="1"/>
  <c r="B67" i="9" s="1"/>
  <c r="F67" i="9"/>
  <c r="H66" i="9"/>
  <c r="G66" i="9"/>
  <c r="E66" i="9" s="1"/>
  <c r="B66" i="9" s="1"/>
  <c r="F66" i="9"/>
  <c r="H65" i="9"/>
  <c r="G65" i="9"/>
  <c r="E65" i="9" s="1"/>
  <c r="F65" i="9"/>
  <c r="B65" i="9"/>
  <c r="H64" i="9"/>
  <c r="G64" i="9"/>
  <c r="E64" i="9" s="1"/>
  <c r="B64" i="9" s="1"/>
  <c r="F64" i="9"/>
  <c r="H63" i="9"/>
  <c r="E63" i="9" s="1"/>
  <c r="G63" i="9"/>
  <c r="F63" i="9"/>
  <c r="H62" i="9"/>
  <c r="E62" i="9" s="1"/>
  <c r="B62" i="9" s="1"/>
  <c r="G62" i="9"/>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E56" i="9" s="1"/>
  <c r="B56" i="9" s="1"/>
  <c r="F56" i="9"/>
  <c r="H55" i="9"/>
  <c r="G55" i="9"/>
  <c r="F55" i="9"/>
  <c r="E55" i="9"/>
  <c r="H54" i="9"/>
  <c r="E54" i="9" s="1"/>
  <c r="B54" i="9" s="1"/>
  <c r="G54" i="9"/>
  <c r="F54" i="9"/>
  <c r="H53" i="9"/>
  <c r="G53" i="9"/>
  <c r="F53" i="9"/>
  <c r="H52" i="9"/>
  <c r="G52" i="9"/>
  <c r="E52" i="9" s="1"/>
  <c r="B52" i="9" s="1"/>
  <c r="F52" i="9"/>
  <c r="H51" i="9"/>
  <c r="G51" i="9"/>
  <c r="E51" i="9" s="1"/>
  <c r="F51" i="9"/>
  <c r="B51" i="9"/>
  <c r="H50" i="9"/>
  <c r="G50" i="9"/>
  <c r="E50" i="9" s="1"/>
  <c r="B50" i="9" s="1"/>
  <c r="F50" i="9"/>
  <c r="H49" i="9"/>
  <c r="G49" i="9"/>
  <c r="F49" i="9"/>
  <c r="H48" i="9"/>
  <c r="E48" i="9" s="1"/>
  <c r="B48" i="9" s="1"/>
  <c r="G48" i="9"/>
  <c r="F48" i="9"/>
  <c r="H47" i="9"/>
  <c r="G47" i="9"/>
  <c r="F47" i="9"/>
  <c r="E47" i="9"/>
  <c r="B47" i="9" s="1"/>
  <c r="H46" i="9"/>
  <c r="G46" i="9"/>
  <c r="F46" i="9"/>
  <c r="H45" i="9"/>
  <c r="G45" i="9"/>
  <c r="F45" i="9"/>
  <c r="H44" i="9"/>
  <c r="G44" i="9"/>
  <c r="F44" i="9"/>
  <c r="H43" i="9"/>
  <c r="G43" i="9"/>
  <c r="F43" i="9"/>
  <c r="H42" i="9"/>
  <c r="G42" i="9"/>
  <c r="F42" i="9"/>
  <c r="H41" i="9"/>
  <c r="G41" i="9"/>
  <c r="E41" i="9" s="1"/>
  <c r="B41" i="9" s="1"/>
  <c r="F41" i="9"/>
  <c r="H40" i="9"/>
  <c r="G40" i="9"/>
  <c r="F40" i="9"/>
  <c r="H39" i="9"/>
  <c r="G39" i="9"/>
  <c r="E39" i="9" s="1"/>
  <c r="B39" i="9" s="1"/>
  <c r="F39" i="9"/>
  <c r="H38" i="9"/>
  <c r="E38" i="9" s="1"/>
  <c r="B38" i="9" s="1"/>
  <c r="G38" i="9"/>
  <c r="F38" i="9"/>
  <c r="H37" i="9"/>
  <c r="E37" i="9" s="1"/>
  <c r="B37" i="9" s="1"/>
  <c r="G37" i="9"/>
  <c r="F37" i="9"/>
  <c r="H36" i="9"/>
  <c r="G36" i="9"/>
  <c r="E36" i="9" s="1"/>
  <c r="B36" i="9" s="1"/>
  <c r="F36" i="9"/>
  <c r="H35" i="9"/>
  <c r="G35" i="9"/>
  <c r="E35" i="9" s="1"/>
  <c r="B35" i="9" s="1"/>
  <c r="F35" i="9"/>
  <c r="H34" i="9"/>
  <c r="G34" i="9"/>
  <c r="E34" i="9" s="1"/>
  <c r="F34" i="9"/>
  <c r="B34" i="9"/>
  <c r="H33" i="9"/>
  <c r="G33" i="9"/>
  <c r="F33" i="9"/>
  <c r="H32" i="9"/>
  <c r="G32" i="9"/>
  <c r="F32" i="9"/>
  <c r="E32" i="9"/>
  <c r="B32" i="9" s="1"/>
  <c r="H31" i="9"/>
  <c r="E31" i="9" s="1"/>
  <c r="B31" i="9" s="1"/>
  <c r="G31" i="9"/>
  <c r="F31" i="9"/>
  <c r="H30" i="9"/>
  <c r="G30" i="9"/>
  <c r="F30" i="9"/>
  <c r="E30" i="9"/>
  <c r="B30" i="9" s="1"/>
  <c r="H29" i="9"/>
  <c r="G29" i="9"/>
  <c r="E29" i="9" s="1"/>
  <c r="B29" i="9" s="1"/>
  <c r="F29" i="9"/>
  <c r="H28" i="9"/>
  <c r="G28" i="9"/>
  <c r="F28" i="9"/>
  <c r="H27" i="9"/>
  <c r="G27" i="9"/>
  <c r="F27" i="9"/>
  <c r="H26" i="9"/>
  <c r="G26" i="9"/>
  <c r="F26" i="9"/>
  <c r="H25" i="9"/>
  <c r="G25" i="9"/>
  <c r="F25" i="9"/>
  <c r="H24" i="9"/>
  <c r="G24" i="9"/>
  <c r="E24" i="9" s="1"/>
  <c r="B24" i="9" s="1"/>
  <c r="F24" i="9"/>
  <c r="H23" i="9"/>
  <c r="G23" i="9"/>
  <c r="F23" i="9"/>
  <c r="H22" i="9"/>
  <c r="G22" i="9"/>
  <c r="E22" i="9" s="1"/>
  <c r="B22" i="9" s="1"/>
  <c r="F22" i="9"/>
  <c r="H21" i="9"/>
  <c r="G21" i="9"/>
  <c r="F21" i="9"/>
  <c r="F20" i="9"/>
  <c r="F4" i="9"/>
  <c r="O3" i="9"/>
  <c r="G274" i="9" s="1"/>
  <c r="E274" i="9" s="1"/>
  <c r="B274" i="9" s="1"/>
  <c r="I3" i="9"/>
  <c r="H3" i="9"/>
  <c r="G3" i="9"/>
  <c r="D101" i="8"/>
  <c r="D95" i="8"/>
  <c r="D90" i="8"/>
  <c r="D85" i="8"/>
  <c r="D80" i="8"/>
  <c r="D75" i="8"/>
  <c r="D70" i="8"/>
  <c r="D65" i="8"/>
  <c r="D60" i="8"/>
  <c r="D55" i="8"/>
  <c r="D50" i="8"/>
  <c r="D44" i="8"/>
  <c r="D36" i="8"/>
  <c r="D26" i="8"/>
  <c r="D24" i="8" s="1"/>
  <c r="C1499" i="1" s="1"/>
  <c r="H1499" i="1" s="1"/>
  <c r="D18" i="8"/>
  <c r="D8" i="8"/>
  <c r="D6" i="8" s="1"/>
  <c r="C1481" i="1" s="1"/>
  <c r="G1481" i="1" s="1"/>
  <c r="E44" i="7"/>
  <c r="D44" i="7"/>
  <c r="E39" i="7"/>
  <c r="D39" i="7"/>
  <c r="D38" i="7" s="1"/>
  <c r="E30" i="7"/>
  <c r="D30" i="7"/>
  <c r="D22" i="7" s="1"/>
  <c r="E23" i="7"/>
  <c r="E22" i="7" s="1"/>
  <c r="D23" i="7"/>
  <c r="E7" i="7"/>
  <c r="E6" i="7" s="1"/>
  <c r="D7" i="7"/>
  <c r="D6" i="7"/>
  <c r="E5"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412" i="1" s="1"/>
  <c r="D118" i="6"/>
  <c r="F118" i="6" s="1"/>
  <c r="F117" i="6"/>
  <c r="F116"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1348" i="1" s="1"/>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E35" i="6" s="1"/>
  <c r="I25" i="3"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D250" i="5"/>
  <c r="F249" i="5"/>
  <c r="F248" i="5"/>
  <c r="F247" i="5"/>
  <c r="F246" i="5"/>
  <c r="E246" i="5"/>
  <c r="D246" i="5"/>
  <c r="E245" i="5"/>
  <c r="F244" i="5"/>
  <c r="F243" i="5"/>
  <c r="F242" i="5"/>
  <c r="E242" i="5"/>
  <c r="D242" i="5"/>
  <c r="F241" i="5"/>
  <c r="F240" i="5"/>
  <c r="E239" i="5"/>
  <c r="E238" i="5" s="1"/>
  <c r="D239" i="5"/>
  <c r="F239" i="5" s="1"/>
  <c r="E237" i="5"/>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E190" i="5" s="1"/>
  <c r="H291" i="9" s="1"/>
  <c r="D191" i="5"/>
  <c r="F191" i="5" s="1"/>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F148" i="5"/>
  <c r="F147" i="5"/>
  <c r="E146" i="5"/>
  <c r="F145" i="5"/>
  <c r="F144" i="5"/>
  <c r="F143" i="5"/>
  <c r="E142" i="5"/>
  <c r="D142" i="5"/>
  <c r="F142" i="5" s="1"/>
  <c r="F141" i="5"/>
  <c r="F140" i="5"/>
  <c r="F139" i="5"/>
  <c r="F138" i="5"/>
  <c r="F137" i="5"/>
  <c r="F136" i="5"/>
  <c r="E135" i="5"/>
  <c r="D135" i="5"/>
  <c r="E134"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7" i="5" s="1"/>
  <c r="F86" i="5"/>
  <c r="F85" i="5"/>
  <c r="F84" i="5"/>
  <c r="F83" i="5"/>
  <c r="F82" i="5"/>
  <c r="F81" i="5"/>
  <c r="F80" i="5"/>
  <c r="E79" i="5"/>
  <c r="D79" i="5"/>
  <c r="E78" i="5"/>
  <c r="F77" i="5"/>
  <c r="F76" i="5"/>
  <c r="F75" i="5"/>
  <c r="F74" i="5"/>
  <c r="F73" i="5"/>
  <c r="F72" i="5"/>
  <c r="F71" i="5"/>
  <c r="F70" i="5"/>
  <c r="E70" i="5"/>
  <c r="D70"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F603" i="4"/>
  <c r="E603" i="4"/>
  <c r="H142" i="9" s="1"/>
  <c r="D603" i="4"/>
  <c r="G142" i="9" s="1"/>
  <c r="F602" i="4"/>
  <c r="F601" i="4"/>
  <c r="F600" i="4"/>
  <c r="E599" i="4"/>
  <c r="D599" i="4"/>
  <c r="F598" i="4"/>
  <c r="F597" i="4"/>
  <c r="F596" i="4"/>
  <c r="F595" i="4"/>
  <c r="F594" i="4"/>
  <c r="E594" i="4"/>
  <c r="D594" i="4"/>
  <c r="E593" i="4"/>
  <c r="D587" i="1" s="1"/>
  <c r="F592" i="4"/>
  <c r="F591" i="4"/>
  <c r="F590" i="4"/>
  <c r="E590" i="4"/>
  <c r="D590" i="4"/>
  <c r="F589" i="4"/>
  <c r="F588" i="4"/>
  <c r="F587" i="4"/>
  <c r="E587" i="4"/>
  <c r="D587" i="4"/>
  <c r="F586" i="4"/>
  <c r="E585" i="4"/>
  <c r="D585" i="4"/>
  <c r="F584" i="4"/>
  <c r="F583" i="4"/>
  <c r="F582" i="4"/>
  <c r="E581" i="4"/>
  <c r="D581" i="4"/>
  <c r="F581" i="4" s="1"/>
  <c r="E580" i="4"/>
  <c r="F579" i="4"/>
  <c r="F578" i="4"/>
  <c r="E577" i="4"/>
  <c r="D577" i="4"/>
  <c r="F577" i="4" s="1"/>
  <c r="F576" i="4"/>
  <c r="F575" i="4"/>
  <c r="F574" i="4"/>
  <c r="E574" i="4"/>
  <c r="D574" i="4"/>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E529" i="4" s="1"/>
  <c r="D535" i="4"/>
  <c r="F534" i="4"/>
  <c r="F533" i="4"/>
  <c r="F532" i="4"/>
  <c r="F531" i="4"/>
  <c r="E530" i="4"/>
  <c r="D530" i="4"/>
  <c r="F530" i="4" s="1"/>
  <c r="D529" i="4"/>
  <c r="F527" i="4"/>
  <c r="F526" i="4"/>
  <c r="E525" i="4"/>
  <c r="D525" i="4"/>
  <c r="F525" i="4" s="1"/>
  <c r="F524" i="4"/>
  <c r="F523" i="4"/>
  <c r="F522" i="4"/>
  <c r="E522" i="4"/>
  <c r="D522" i="4"/>
  <c r="F521" i="4"/>
  <c r="F520" i="4"/>
  <c r="E519" i="4"/>
  <c r="D519" i="4"/>
  <c r="F518" i="4"/>
  <c r="F517" i="4"/>
  <c r="F516"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D484" i="4"/>
  <c r="F484" i="4" s="1"/>
  <c r="F483" i="4"/>
  <c r="F482" i="4"/>
  <c r="F481" i="4"/>
  <c r="E481" i="4"/>
  <c r="D481" i="4"/>
  <c r="F480" i="4"/>
  <c r="F479" i="4"/>
  <c r="F478" i="4"/>
  <c r="E478" i="4"/>
  <c r="D478" i="4"/>
  <c r="F477" i="4"/>
  <c r="F476" i="4"/>
  <c r="F475" i="4"/>
  <c r="F474" i="4"/>
  <c r="F473" i="4"/>
  <c r="E473" i="4"/>
  <c r="E472" i="4" s="1"/>
  <c r="D473" i="4"/>
  <c r="D472" i="4" s="1"/>
  <c r="F472" i="4" s="1"/>
  <c r="F471" i="4"/>
  <c r="F470" i="4"/>
  <c r="F469" i="4"/>
  <c r="E469" i="4"/>
  <c r="D469" i="4"/>
  <c r="F468" i="4"/>
  <c r="F467" i="4"/>
  <c r="E466" i="4"/>
  <c r="E459" i="4" s="1"/>
  <c r="D466" i="4"/>
  <c r="F466" i="4" s="1"/>
  <c r="F465" i="4"/>
  <c r="F464" i="4"/>
  <c r="E463" i="4"/>
  <c r="D463" i="4"/>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E422" i="4"/>
  <c r="D422" i="4"/>
  <c r="F422" i="4" s="1"/>
  <c r="E418" i="4"/>
  <c r="D418" i="4"/>
  <c r="E417" i="4"/>
  <c r="E644" i="4" s="1"/>
  <c r="D638" i="1" s="1"/>
  <c r="D417" i="4"/>
  <c r="F417" i="4" s="1"/>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E351" i="4" s="1"/>
  <c r="D356" i="4"/>
  <c r="F356" i="4" s="1"/>
  <c r="F355" i="4"/>
  <c r="F354" i="4"/>
  <c r="F353" i="4"/>
  <c r="F352" i="4"/>
  <c r="E352" i="4"/>
  <c r="D352" i="4"/>
  <c r="D351" i="4"/>
  <c r="F351"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D295" i="1" s="1"/>
  <c r="D300" i="4"/>
  <c r="D299"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7" i="4"/>
  <c r="F266" i="4"/>
  <c r="F265" i="4"/>
  <c r="E264" i="4"/>
  <c r="D264" i="4"/>
  <c r="F262" i="4"/>
  <c r="F261" i="4"/>
  <c r="F260" i="4"/>
  <c r="E259" i="4"/>
  <c r="D259" i="4"/>
  <c r="F258" i="4"/>
  <c r="F257" i="4"/>
  <c r="F256" i="4"/>
  <c r="F255" i="4"/>
  <c r="F254" i="4"/>
  <c r="E253" i="4"/>
  <c r="D253" i="4"/>
  <c r="F253" i="4" s="1"/>
  <c r="E252" i="4"/>
  <c r="F251" i="4"/>
  <c r="F250" i="4"/>
  <c r="F249" i="4"/>
  <c r="F248" i="4"/>
  <c r="E247" i="4"/>
  <c r="D243" i="1" s="1"/>
  <c r="D247" i="4"/>
  <c r="F247" i="4" s="1"/>
  <c r="F246" i="4"/>
  <c r="F245" i="4"/>
  <c r="E244" i="4"/>
  <c r="D244" i="4"/>
  <c r="F244" i="4" s="1"/>
  <c r="F243" i="4"/>
  <c r="F242" i="4"/>
  <c r="F241" i="4"/>
  <c r="E240" i="4"/>
  <c r="D236" i="1" s="1"/>
  <c r="D240" i="4"/>
  <c r="F240" i="4" s="1"/>
  <c r="F239" i="4"/>
  <c r="F238" i="4"/>
  <c r="F237" i="4"/>
  <c r="F236" i="4"/>
  <c r="E236" i="4"/>
  <c r="D232" i="1" s="1"/>
  <c r="D236" i="4"/>
  <c r="F235" i="4"/>
  <c r="F234" i="4"/>
  <c r="F233" i="4"/>
  <c r="F232" i="4"/>
  <c r="E231" i="4"/>
  <c r="D231" i="4"/>
  <c r="F231" i="4" s="1"/>
  <c r="F230" i="4"/>
  <c r="F229" i="4"/>
  <c r="E228" i="4"/>
  <c r="D228" i="4"/>
  <c r="F228" i="4" s="1"/>
  <c r="F227" i="4"/>
  <c r="F226" i="4"/>
  <c r="F225" i="4"/>
  <c r="E225" i="4"/>
  <c r="D225" i="4"/>
  <c r="F223" i="4"/>
  <c r="F222" i="4"/>
  <c r="F221" i="4"/>
  <c r="F220" i="4"/>
  <c r="F219" i="4"/>
  <c r="E219" i="4"/>
  <c r="D219" i="4"/>
  <c r="F218" i="4"/>
  <c r="F217" i="4"/>
  <c r="F216" i="4"/>
  <c r="E216" i="4"/>
  <c r="E215" i="4" s="1"/>
  <c r="D211" i="1" s="1"/>
  <c r="D216" i="4"/>
  <c r="D215" i="4" s="1"/>
  <c r="F215" i="4"/>
  <c r="F214" i="4"/>
  <c r="F213" i="4"/>
  <c r="F212" i="4"/>
  <c r="F211" i="4"/>
  <c r="E210" i="4"/>
  <c r="E196" i="4" s="1"/>
  <c r="D192" i="1" s="1"/>
  <c r="D210" i="4"/>
  <c r="F209" i="4"/>
  <c r="F208" i="4"/>
  <c r="F207" i="4"/>
  <c r="F206" i="4"/>
  <c r="F205" i="4"/>
  <c r="F204" i="4"/>
  <c r="F203" i="4"/>
  <c r="E202" i="4"/>
  <c r="D202" i="4"/>
  <c r="F201" i="4"/>
  <c r="F200" i="4"/>
  <c r="F199" i="4"/>
  <c r="F198" i="4"/>
  <c r="F197" i="4"/>
  <c r="E197" i="4"/>
  <c r="D197" i="4"/>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F159" i="4" s="1"/>
  <c r="F158" i="4"/>
  <c r="F157" i="4"/>
  <c r="F156" i="4"/>
  <c r="F155" i="4"/>
  <c r="F154" i="4"/>
  <c r="E153" i="4"/>
  <c r="D153" i="4"/>
  <c r="F150" i="4"/>
  <c r="F149" i="4"/>
  <c r="F148" i="4"/>
  <c r="F147" i="4"/>
  <c r="F146" i="4"/>
  <c r="F145" i="4"/>
  <c r="F144" i="4"/>
  <c r="F143" i="4"/>
  <c r="F142" i="4"/>
  <c r="F141" i="4"/>
  <c r="E140" i="4"/>
  <c r="E139" i="4" s="1"/>
  <c r="D140" i="4"/>
  <c r="D139" i="4"/>
  <c r="F138" i="4"/>
  <c r="F137" i="4"/>
  <c r="F136" i="4"/>
  <c r="F135" i="4"/>
  <c r="E134" i="4"/>
  <c r="D134" i="4"/>
  <c r="F134" i="4" s="1"/>
  <c r="E133" i="4"/>
  <c r="D133" i="4"/>
  <c r="F133" i="4" s="1"/>
  <c r="F132" i="4"/>
  <c r="F131" i="4"/>
  <c r="F130" i="4"/>
  <c r="F129" i="4"/>
  <c r="E128" i="4"/>
  <c r="D128" i="4"/>
  <c r="F128" i="4" s="1"/>
  <c r="F127" i="4"/>
  <c r="F126" i="4"/>
  <c r="F125" i="4"/>
  <c r="E125" i="4"/>
  <c r="E124" i="4" s="1"/>
  <c r="D120" i="1" s="1"/>
  <c r="D125" i="4"/>
  <c r="F123" i="4"/>
  <c r="F122" i="4"/>
  <c r="F121" i="4"/>
  <c r="E120" i="4"/>
  <c r="D120" i="4"/>
  <c r="F119" i="4"/>
  <c r="F118" i="4"/>
  <c r="F117" i="4"/>
  <c r="F116" i="4"/>
  <c r="F115" i="4"/>
  <c r="F114" i="4"/>
  <c r="F113" i="4"/>
  <c r="E112" i="4"/>
  <c r="D108" i="1" s="1"/>
  <c r="D112" i="4"/>
  <c r="F112" i="4" s="1"/>
  <c r="F111" i="4"/>
  <c r="F110" i="4"/>
  <c r="F109" i="4"/>
  <c r="F108" i="4"/>
  <c r="E107" i="4"/>
  <c r="D107"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5" i="4"/>
  <c r="D65" i="4"/>
  <c r="F64" i="4"/>
  <c r="F63" i="4"/>
  <c r="E62" i="4"/>
  <c r="D58" i="1" s="1"/>
  <c r="D62" i="4"/>
  <c r="F61" i="4"/>
  <c r="F60" i="4"/>
  <c r="E59" i="4"/>
  <c r="D59" i="4"/>
  <c r="F59" i="4" s="1"/>
  <c r="F58" i="4"/>
  <c r="F57" i="4"/>
  <c r="F56" i="4"/>
  <c r="F55" i="4"/>
  <c r="E54" i="4"/>
  <c r="D54" i="4"/>
  <c r="F54" i="4" s="1"/>
  <c r="F53" i="4"/>
  <c r="F52" i="4"/>
  <c r="F51" i="4"/>
  <c r="E51" i="4"/>
  <c r="D51"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D29" i="4"/>
  <c r="G176" i="9" s="1"/>
  <c r="E176" i="9" s="1"/>
  <c r="B176" i="9" s="1"/>
  <c r="F28" i="4"/>
  <c r="F27" i="4"/>
  <c r="F26" i="4"/>
  <c r="F25" i="4"/>
  <c r="F24" i="4"/>
  <c r="E23" i="4"/>
  <c r="D23" i="4"/>
  <c r="F22" i="4"/>
  <c r="F21" i="4"/>
  <c r="F20" i="4"/>
  <c r="F19" i="4"/>
  <c r="F18" i="4"/>
  <c r="F17" i="4"/>
  <c r="E17" i="4"/>
  <c r="D17" i="4"/>
  <c r="F16" i="4"/>
  <c r="F15" i="4"/>
  <c r="F14" i="4"/>
  <c r="F13" i="4"/>
  <c r="F12" i="4"/>
  <c r="F11" i="4"/>
  <c r="F10" i="4"/>
  <c r="F9" i="4"/>
  <c r="E8" i="4"/>
  <c r="E7" i="4" s="1"/>
  <c r="D3" i="1" s="1"/>
  <c r="D8" i="4"/>
  <c r="I36" i="3"/>
  <c r="G36" i="3"/>
  <c r="B36" i="3"/>
  <c r="G35" i="3"/>
  <c r="B35" i="3"/>
  <c r="G34" i="3"/>
  <c r="B34" i="3"/>
  <c r="I33" i="3"/>
  <c r="G33" i="3"/>
  <c r="B33" i="3"/>
  <c r="H32" i="3"/>
  <c r="G32" i="3"/>
  <c r="B32" i="3"/>
  <c r="H31" i="3"/>
  <c r="G31" i="3"/>
  <c r="B31" i="3"/>
  <c r="I30" i="3"/>
  <c r="G30" i="3"/>
  <c r="B30" i="3"/>
  <c r="I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c r="L3" i="9" s="1"/>
  <c r="H1580" i="1"/>
  <c r="C1580" i="1"/>
  <c r="G1580" i="1" s="1"/>
  <c r="C1579" i="1"/>
  <c r="H1579" i="1" s="1"/>
  <c r="C1578" i="1"/>
  <c r="H1578" i="1" s="1"/>
  <c r="H1577" i="1"/>
  <c r="C1577" i="1"/>
  <c r="G1577" i="1" s="1"/>
  <c r="C1576" i="1"/>
  <c r="H1575" i="1"/>
  <c r="C1575" i="1"/>
  <c r="G1575" i="1" s="1"/>
  <c r="C1574" i="1"/>
  <c r="H1574" i="1" s="1"/>
  <c r="G1573" i="1"/>
  <c r="C1573" i="1"/>
  <c r="H1573" i="1" s="1"/>
  <c r="H1572" i="1"/>
  <c r="G1572" i="1"/>
  <c r="C1572" i="1"/>
  <c r="G1571" i="1"/>
  <c r="C1571" i="1"/>
  <c r="H1571" i="1" s="1"/>
  <c r="H1570" i="1"/>
  <c r="G1570" i="1"/>
  <c r="C1570" i="1"/>
  <c r="H1569" i="1"/>
  <c r="C1569" i="1"/>
  <c r="G1569" i="1" s="1"/>
  <c r="C1568" i="1"/>
  <c r="C1567" i="1"/>
  <c r="C1566" i="1"/>
  <c r="H1566" i="1" s="1"/>
  <c r="C1565" i="1"/>
  <c r="H1564" i="1"/>
  <c r="G1564" i="1"/>
  <c r="C1564" i="1"/>
  <c r="G1563" i="1"/>
  <c r="C1563" i="1"/>
  <c r="H1563" i="1" s="1"/>
  <c r="C1562" i="1"/>
  <c r="H1561" i="1"/>
  <c r="C1561" i="1"/>
  <c r="G1561" i="1" s="1"/>
  <c r="C1560" i="1"/>
  <c r="H1559" i="1"/>
  <c r="G1559" i="1"/>
  <c r="C1559" i="1"/>
  <c r="C1558" i="1"/>
  <c r="H1558" i="1" s="1"/>
  <c r="G1557" i="1"/>
  <c r="C1557" i="1"/>
  <c r="H1557" i="1" s="1"/>
  <c r="H1556" i="1"/>
  <c r="G1556" i="1"/>
  <c r="C1556" i="1"/>
  <c r="G1555" i="1"/>
  <c r="C1555" i="1"/>
  <c r="H1555" i="1" s="1"/>
  <c r="G1554" i="1"/>
  <c r="C1554" i="1"/>
  <c r="H1554" i="1" s="1"/>
  <c r="H1553" i="1"/>
  <c r="C1553" i="1"/>
  <c r="G1553" i="1" s="1"/>
  <c r="C1552" i="1"/>
  <c r="H1551" i="1"/>
  <c r="G1551" i="1"/>
  <c r="C1551" i="1"/>
  <c r="C1550" i="1"/>
  <c r="H1550" i="1" s="1"/>
  <c r="C1549" i="1"/>
  <c r="H1548" i="1"/>
  <c r="G1548" i="1"/>
  <c r="C1548" i="1"/>
  <c r="G1547" i="1"/>
  <c r="C1547" i="1"/>
  <c r="H1547" i="1" s="1"/>
  <c r="C1546" i="1"/>
  <c r="G1546" i="1" s="1"/>
  <c r="H1545" i="1"/>
  <c r="C1545" i="1"/>
  <c r="G1545" i="1" s="1"/>
  <c r="C1544" i="1"/>
  <c r="C1543" i="1"/>
  <c r="C1542" i="1"/>
  <c r="H1542" i="1" s="1"/>
  <c r="G1541" i="1"/>
  <c r="C1541" i="1"/>
  <c r="H1541" i="1" s="1"/>
  <c r="H1540" i="1"/>
  <c r="G1540" i="1"/>
  <c r="C1540" i="1"/>
  <c r="G1539" i="1"/>
  <c r="C1539" i="1"/>
  <c r="H1539" i="1" s="1"/>
  <c r="H1538" i="1"/>
  <c r="G1538" i="1"/>
  <c r="C1538" i="1"/>
  <c r="H1537" i="1"/>
  <c r="C1537" i="1"/>
  <c r="G1537" i="1" s="1"/>
  <c r="C1536" i="1"/>
  <c r="G1535" i="1"/>
  <c r="C1535" i="1"/>
  <c r="H1535" i="1" s="1"/>
  <c r="C1534" i="1"/>
  <c r="H1534" i="1" s="1"/>
  <c r="C1533" i="1"/>
  <c r="H1533" i="1" s="1"/>
  <c r="H1532" i="1"/>
  <c r="G1532" i="1"/>
  <c r="C1532" i="1"/>
  <c r="G1531" i="1"/>
  <c r="C1531" i="1"/>
  <c r="H1531" i="1" s="1"/>
  <c r="H1530" i="1"/>
  <c r="C1530" i="1"/>
  <c r="G1530" i="1" s="1"/>
  <c r="H1529" i="1"/>
  <c r="C1529" i="1"/>
  <c r="G1529" i="1" s="1"/>
  <c r="C1528" i="1"/>
  <c r="H1527" i="1"/>
  <c r="C1527" i="1"/>
  <c r="G1527" i="1" s="1"/>
  <c r="C1526" i="1"/>
  <c r="H1526" i="1" s="1"/>
  <c r="C1525" i="1"/>
  <c r="G1523" i="1"/>
  <c r="C1523" i="1"/>
  <c r="H1523" i="1" s="1"/>
  <c r="H1522" i="1"/>
  <c r="C1522" i="1"/>
  <c r="G1522" i="1" s="1"/>
  <c r="H1521" i="1"/>
  <c r="C1521" i="1"/>
  <c r="G1521" i="1" s="1"/>
  <c r="C1520" i="1"/>
  <c r="C1519" i="1"/>
  <c r="G1519" i="1" s="1"/>
  <c r="H1516" i="1"/>
  <c r="G1516" i="1"/>
  <c r="C1516" i="1"/>
  <c r="G1515" i="1"/>
  <c r="C1515" i="1"/>
  <c r="H1515" i="1" s="1"/>
  <c r="H1514" i="1"/>
  <c r="C1514" i="1"/>
  <c r="G1514" i="1" s="1"/>
  <c r="H1513" i="1"/>
  <c r="C1513" i="1"/>
  <c r="G1513" i="1" s="1"/>
  <c r="C1512" i="1"/>
  <c r="C1511" i="1"/>
  <c r="G1511" i="1" s="1"/>
  <c r="C1510" i="1"/>
  <c r="H1510" i="1" s="1"/>
  <c r="C1509" i="1"/>
  <c r="H1508" i="1"/>
  <c r="G1508" i="1"/>
  <c r="C1508" i="1"/>
  <c r="G1507" i="1"/>
  <c r="C1507" i="1"/>
  <c r="H1507" i="1" s="1"/>
  <c r="C1506" i="1"/>
  <c r="C1505" i="1"/>
  <c r="G1505" i="1" s="1"/>
  <c r="C1504" i="1"/>
  <c r="H1503" i="1"/>
  <c r="C1503" i="1"/>
  <c r="G1503" i="1" s="1"/>
  <c r="C1502" i="1"/>
  <c r="H1502" i="1" s="1"/>
  <c r="C1501" i="1"/>
  <c r="H1501" i="1" s="1"/>
  <c r="H1500" i="1"/>
  <c r="G1500" i="1"/>
  <c r="C1500" i="1"/>
  <c r="C1498" i="1"/>
  <c r="H1497" i="1"/>
  <c r="C1497" i="1"/>
  <c r="G1497" i="1" s="1"/>
  <c r="C1496" i="1"/>
  <c r="H1495" i="1"/>
  <c r="G1495" i="1"/>
  <c r="C1495" i="1"/>
  <c r="C1494" i="1"/>
  <c r="H1494" i="1" s="1"/>
  <c r="G1493" i="1"/>
  <c r="C1493" i="1"/>
  <c r="H1493" i="1" s="1"/>
  <c r="C1492" i="1"/>
  <c r="H1492" i="1" s="1"/>
  <c r="C1491" i="1"/>
  <c r="H1491" i="1" s="1"/>
  <c r="C1490" i="1"/>
  <c r="C1489" i="1"/>
  <c r="G1489" i="1" s="1"/>
  <c r="C1488" i="1"/>
  <c r="C1487" i="1"/>
  <c r="H1487" i="1" s="1"/>
  <c r="C1486" i="1"/>
  <c r="H1486" i="1" s="1"/>
  <c r="C1485" i="1"/>
  <c r="H1485" i="1" s="1"/>
  <c r="H1484" i="1"/>
  <c r="C1484" i="1"/>
  <c r="G1484" i="1" s="1"/>
  <c r="C1483" i="1"/>
  <c r="H1483" i="1" s="1"/>
  <c r="C1482" i="1"/>
  <c r="C1480" i="1"/>
  <c r="J1479" i="1"/>
  <c r="H1479" i="1"/>
  <c r="D1479" i="1"/>
  <c r="C1479" i="1"/>
  <c r="G1479" i="1" s="1"/>
  <c r="I1479" i="1" s="1"/>
  <c r="G1478" i="1"/>
  <c r="D1478" i="1"/>
  <c r="J1478" i="1" s="1"/>
  <c r="C1478" i="1"/>
  <c r="D1477" i="1"/>
  <c r="C1477" i="1"/>
  <c r="D1476" i="1"/>
  <c r="C1476" i="1"/>
  <c r="C1475" i="1"/>
  <c r="G1474" i="1"/>
  <c r="D1474" i="1"/>
  <c r="C1474" i="1"/>
  <c r="D1473" i="1"/>
  <c r="C1473" i="1"/>
  <c r="J1473" i="1" s="1"/>
  <c r="J1472" i="1"/>
  <c r="H1472" i="1"/>
  <c r="I1472" i="1" s="1"/>
  <c r="D1472" i="1"/>
  <c r="C1472" i="1"/>
  <c r="G1472" i="1" s="1"/>
  <c r="H1471" i="1"/>
  <c r="G1471" i="1"/>
  <c r="I1471" i="1" s="1"/>
  <c r="D1471" i="1"/>
  <c r="J1471" i="1" s="1"/>
  <c r="C1471" i="1"/>
  <c r="D1470" i="1"/>
  <c r="C1470" i="1"/>
  <c r="C1469" i="1"/>
  <c r="D1468" i="1"/>
  <c r="C1468" i="1"/>
  <c r="D1467" i="1"/>
  <c r="C1467" i="1"/>
  <c r="J1466" i="1"/>
  <c r="I1466" i="1"/>
  <c r="H1466" i="1"/>
  <c r="D1466" i="1"/>
  <c r="C1466" i="1"/>
  <c r="G1466" i="1" s="1"/>
  <c r="G1465" i="1"/>
  <c r="D1465" i="1"/>
  <c r="J1465" i="1" s="1"/>
  <c r="C1465" i="1"/>
  <c r="D1464" i="1"/>
  <c r="C1464" i="1"/>
  <c r="D1463" i="1"/>
  <c r="C1463" i="1"/>
  <c r="J1462" i="1"/>
  <c r="I1462" i="1"/>
  <c r="H1462" i="1"/>
  <c r="D1462" i="1"/>
  <c r="C1462" i="1"/>
  <c r="G1462" i="1" s="1"/>
  <c r="D1461" i="1"/>
  <c r="C1461" i="1"/>
  <c r="J1460" i="1"/>
  <c r="D1460" i="1"/>
  <c r="C1460" i="1"/>
  <c r="J1459" i="1"/>
  <c r="H1459" i="1"/>
  <c r="D1459" i="1"/>
  <c r="C1459" i="1"/>
  <c r="G1459" i="1" s="1"/>
  <c r="I1459" i="1" s="1"/>
  <c r="H1458" i="1"/>
  <c r="D1458" i="1"/>
  <c r="J1458" i="1" s="1"/>
  <c r="C1458" i="1"/>
  <c r="D1457" i="1"/>
  <c r="C1457" i="1"/>
  <c r="D1456" i="1"/>
  <c r="J1456" i="1" s="1"/>
  <c r="C1456" i="1"/>
  <c r="J1455" i="1"/>
  <c r="H1455" i="1"/>
  <c r="D1455" i="1"/>
  <c r="C1455" i="1"/>
  <c r="G1455" i="1" s="1"/>
  <c r="I1455" i="1" s="1"/>
  <c r="G1454" i="1"/>
  <c r="D1454" i="1"/>
  <c r="C1454" i="1"/>
  <c r="H1454" i="1" s="1"/>
  <c r="D1453" i="1"/>
  <c r="H1452" i="1"/>
  <c r="G1452" i="1"/>
  <c r="I1452" i="1" s="1"/>
  <c r="D1452" i="1"/>
  <c r="J1452" i="1" s="1"/>
  <c r="C1452" i="1"/>
  <c r="H1451" i="1"/>
  <c r="D1451" i="1"/>
  <c r="C1451" i="1"/>
  <c r="G1450" i="1"/>
  <c r="I1450" i="1" s="1"/>
  <c r="D1450" i="1"/>
  <c r="C1450" i="1"/>
  <c r="H1450" i="1" s="1"/>
  <c r="J1449" i="1"/>
  <c r="D1449" i="1"/>
  <c r="C1449" i="1"/>
  <c r="G1449" i="1" s="1"/>
  <c r="J1448" i="1"/>
  <c r="H1448" i="1"/>
  <c r="G1448" i="1"/>
  <c r="I1448" i="1" s="1"/>
  <c r="D1448" i="1"/>
  <c r="C1448" i="1"/>
  <c r="G1447" i="1"/>
  <c r="D1447" i="1"/>
  <c r="C1447" i="1"/>
  <c r="J1447" i="1" s="1"/>
  <c r="D1446" i="1"/>
  <c r="C1446" i="1"/>
  <c r="J1446" i="1" s="1"/>
  <c r="J1445" i="1"/>
  <c r="H1445" i="1"/>
  <c r="G1445" i="1"/>
  <c r="D1445" i="1"/>
  <c r="C1445" i="1"/>
  <c r="D1444" i="1"/>
  <c r="C1444" i="1"/>
  <c r="H1443" i="1"/>
  <c r="G1443" i="1"/>
  <c r="I1443" i="1" s="1"/>
  <c r="D1443" i="1"/>
  <c r="C1443" i="1"/>
  <c r="J1442" i="1"/>
  <c r="D1442" i="1"/>
  <c r="C1442" i="1"/>
  <c r="J1441" i="1"/>
  <c r="I1441" i="1"/>
  <c r="H1441" i="1"/>
  <c r="G1441" i="1"/>
  <c r="D1441" i="1"/>
  <c r="C1441" i="1"/>
  <c r="J1440" i="1"/>
  <c r="H1440" i="1"/>
  <c r="G1440" i="1"/>
  <c r="I1440" i="1" s="1"/>
  <c r="D1440" i="1"/>
  <c r="C1440" i="1"/>
  <c r="D1439" i="1"/>
  <c r="G1439" i="1" s="1"/>
  <c r="C1439" i="1"/>
  <c r="H1438" i="1"/>
  <c r="G1438" i="1"/>
  <c r="D1438" i="1"/>
  <c r="C1438" i="1"/>
  <c r="H1437" i="1"/>
  <c r="D1437" i="1"/>
  <c r="G1437" i="1" s="1"/>
  <c r="C1437" i="1"/>
  <c r="D1436" i="1"/>
  <c r="H1434" i="1"/>
  <c r="G1434" i="1"/>
  <c r="D1434" i="1"/>
  <c r="C1434" i="1"/>
  <c r="G1433" i="1"/>
  <c r="D1433" i="1"/>
  <c r="C1433" i="1"/>
  <c r="H1433" i="1" s="1"/>
  <c r="H1432" i="1"/>
  <c r="G1432" i="1"/>
  <c r="D1432" i="1"/>
  <c r="C1432" i="1"/>
  <c r="G1431" i="1"/>
  <c r="D1431" i="1"/>
  <c r="C1431" i="1"/>
  <c r="H1431" i="1" s="1"/>
  <c r="H1430" i="1"/>
  <c r="G1430" i="1"/>
  <c r="D1430" i="1"/>
  <c r="C1430" i="1"/>
  <c r="G1429" i="1"/>
  <c r="D1429" i="1"/>
  <c r="C1429" i="1"/>
  <c r="H1429" i="1" s="1"/>
  <c r="H1428" i="1"/>
  <c r="G1428" i="1"/>
  <c r="D1428" i="1"/>
  <c r="C1428" i="1"/>
  <c r="D1427" i="1"/>
  <c r="C1427" i="1"/>
  <c r="H1427" i="1" s="1"/>
  <c r="H1426" i="1"/>
  <c r="G1426" i="1"/>
  <c r="D1426" i="1"/>
  <c r="C1426" i="1"/>
  <c r="D1425" i="1"/>
  <c r="C1425" i="1"/>
  <c r="H1425" i="1" s="1"/>
  <c r="H1424" i="1"/>
  <c r="G1424" i="1"/>
  <c r="D1424" i="1"/>
  <c r="C1424" i="1"/>
  <c r="G1423" i="1"/>
  <c r="D1423" i="1"/>
  <c r="C1423" i="1"/>
  <c r="H1423" i="1" s="1"/>
  <c r="H1422" i="1"/>
  <c r="G1422" i="1"/>
  <c r="D1422" i="1"/>
  <c r="C1422" i="1"/>
  <c r="D1421" i="1"/>
  <c r="C1421" i="1"/>
  <c r="H1421" i="1" s="1"/>
  <c r="H1420" i="1"/>
  <c r="G1420" i="1"/>
  <c r="D1420" i="1"/>
  <c r="C1420" i="1"/>
  <c r="D1419" i="1"/>
  <c r="C1419" i="1"/>
  <c r="H1419" i="1" s="1"/>
  <c r="H1418" i="1"/>
  <c r="G1418" i="1"/>
  <c r="D1418" i="1"/>
  <c r="C1418" i="1"/>
  <c r="G1417" i="1"/>
  <c r="D1417" i="1"/>
  <c r="C1417" i="1"/>
  <c r="H1417" i="1" s="1"/>
  <c r="H1416" i="1"/>
  <c r="G1416" i="1"/>
  <c r="D1416" i="1"/>
  <c r="C1416" i="1"/>
  <c r="G1415" i="1"/>
  <c r="D1415" i="1"/>
  <c r="C1415" i="1"/>
  <c r="H1415" i="1" s="1"/>
  <c r="H1414" i="1"/>
  <c r="G1414" i="1"/>
  <c r="D1414" i="1"/>
  <c r="C1414" i="1"/>
  <c r="G1413" i="1"/>
  <c r="D1413" i="1"/>
  <c r="C1413" i="1"/>
  <c r="H1413" i="1" s="1"/>
  <c r="H1412" i="1"/>
  <c r="G1412" i="1"/>
  <c r="C1412" i="1"/>
  <c r="D1411" i="1"/>
  <c r="H1411" i="1" s="1"/>
  <c r="C1411" i="1"/>
  <c r="G1411" i="1" s="1"/>
  <c r="H1410" i="1"/>
  <c r="G1410" i="1"/>
  <c r="D1410" i="1"/>
  <c r="C1410" i="1"/>
  <c r="D1409" i="1"/>
  <c r="H1409" i="1" s="1"/>
  <c r="C1409" i="1"/>
  <c r="G1409" i="1" s="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C1348" i="1"/>
  <c r="G1348" i="1" s="1"/>
  <c r="D1347" i="1"/>
  <c r="G1347" i="1" s="1"/>
  <c r="C1347" i="1"/>
  <c r="G1346" i="1"/>
  <c r="D1346" i="1"/>
  <c r="C1346" i="1"/>
  <c r="H1346" i="1" s="1"/>
  <c r="D1345" i="1"/>
  <c r="G1345" i="1" s="1"/>
  <c r="C1345" i="1"/>
  <c r="D1344" i="1"/>
  <c r="C1344" i="1"/>
  <c r="H1344" i="1" s="1"/>
  <c r="D1343" i="1"/>
  <c r="G1343" i="1" s="1"/>
  <c r="C1343" i="1"/>
  <c r="H1343" i="1" s="1"/>
  <c r="G1342" i="1"/>
  <c r="D1342" i="1"/>
  <c r="C1342" i="1"/>
  <c r="H1342" i="1" s="1"/>
  <c r="D1341" i="1"/>
  <c r="G1341" i="1" s="1"/>
  <c r="C1341" i="1"/>
  <c r="D1340" i="1"/>
  <c r="C1340" i="1"/>
  <c r="H1340" i="1" s="1"/>
  <c r="D1339" i="1"/>
  <c r="G1339" i="1" s="1"/>
  <c r="C1339" i="1"/>
  <c r="G1338" i="1"/>
  <c r="D1338" i="1"/>
  <c r="C1338" i="1"/>
  <c r="H1338" i="1" s="1"/>
  <c r="D1337" i="1"/>
  <c r="G1337" i="1" s="1"/>
  <c r="C1337" i="1"/>
  <c r="D1336" i="1"/>
  <c r="C1336" i="1"/>
  <c r="H1336" i="1" s="1"/>
  <c r="D1335" i="1"/>
  <c r="G1335" i="1" s="1"/>
  <c r="C1335" i="1"/>
  <c r="H1335" i="1" s="1"/>
  <c r="G1334" i="1"/>
  <c r="D1334" i="1"/>
  <c r="C1334" i="1"/>
  <c r="H1334" i="1" s="1"/>
  <c r="D1333" i="1"/>
  <c r="G1333" i="1" s="1"/>
  <c r="C1333" i="1"/>
  <c r="D1332" i="1"/>
  <c r="C1332" i="1"/>
  <c r="H1332" i="1" s="1"/>
  <c r="D1331" i="1"/>
  <c r="G1331" i="1" s="1"/>
  <c r="C1331" i="1"/>
  <c r="G1330" i="1"/>
  <c r="D1330" i="1"/>
  <c r="C1330" i="1"/>
  <c r="H1330" i="1" s="1"/>
  <c r="D1329" i="1"/>
  <c r="D1328" i="1"/>
  <c r="C1328" i="1"/>
  <c r="H1328" i="1" s="1"/>
  <c r="G1327" i="1"/>
  <c r="D1327" i="1"/>
  <c r="C1327" i="1"/>
  <c r="H1327" i="1" s="1"/>
  <c r="G1326" i="1"/>
  <c r="D1326" i="1"/>
  <c r="C1326" i="1"/>
  <c r="H1326" i="1" s="1"/>
  <c r="G1325" i="1"/>
  <c r="D1325" i="1"/>
  <c r="C1325" i="1"/>
  <c r="H1325" i="1" s="1"/>
  <c r="D1324" i="1"/>
  <c r="C1324" i="1"/>
  <c r="H1324" i="1" s="1"/>
  <c r="G1323" i="1"/>
  <c r="D1323" i="1"/>
  <c r="C1323" i="1"/>
  <c r="H1323" i="1" s="1"/>
  <c r="G1322" i="1"/>
  <c r="D1322" i="1"/>
  <c r="C1322" i="1"/>
  <c r="H1322" i="1" s="1"/>
  <c r="D1321" i="1"/>
  <c r="G1321" i="1" s="1"/>
  <c r="C1321" i="1"/>
  <c r="H1321" i="1" s="1"/>
  <c r="D1320" i="1"/>
  <c r="C1320" i="1"/>
  <c r="H1320" i="1" s="1"/>
  <c r="G1319" i="1"/>
  <c r="D1319" i="1"/>
  <c r="C1319" i="1"/>
  <c r="H1319" i="1" s="1"/>
  <c r="G1318" i="1"/>
  <c r="D1318" i="1"/>
  <c r="C1318" i="1"/>
  <c r="H1318" i="1" s="1"/>
  <c r="G1317" i="1"/>
  <c r="D1317" i="1"/>
  <c r="C1317" i="1"/>
  <c r="H1317" i="1" s="1"/>
  <c r="D1316" i="1"/>
  <c r="C1316" i="1"/>
  <c r="H1316" i="1" s="1"/>
  <c r="G1315" i="1"/>
  <c r="D1315" i="1"/>
  <c r="C1315" i="1"/>
  <c r="H1315" i="1" s="1"/>
  <c r="G1314" i="1"/>
  <c r="D1314" i="1"/>
  <c r="C1314" i="1"/>
  <c r="H1314" i="1" s="1"/>
  <c r="D1313" i="1"/>
  <c r="G1313" i="1" s="1"/>
  <c r="C1313" i="1"/>
  <c r="H1313" i="1" s="1"/>
  <c r="D1312" i="1"/>
  <c r="C1312" i="1"/>
  <c r="H1312" i="1" s="1"/>
  <c r="G1311" i="1"/>
  <c r="D1311" i="1"/>
  <c r="C1311" i="1"/>
  <c r="H1311" i="1" s="1"/>
  <c r="G1310" i="1"/>
  <c r="D1310" i="1"/>
  <c r="C1310" i="1"/>
  <c r="H1310" i="1" s="1"/>
  <c r="D1309" i="1"/>
  <c r="G1309" i="1" s="1"/>
  <c r="C1309" i="1"/>
  <c r="H1309" i="1" s="1"/>
  <c r="D1308" i="1"/>
  <c r="C1308" i="1"/>
  <c r="H1308" i="1" s="1"/>
  <c r="G1307" i="1"/>
  <c r="D1307" i="1"/>
  <c r="C1307" i="1"/>
  <c r="H1307" i="1" s="1"/>
  <c r="G1306" i="1"/>
  <c r="D1306" i="1"/>
  <c r="C1306" i="1"/>
  <c r="H1306" i="1" s="1"/>
  <c r="D1305" i="1"/>
  <c r="G1305" i="1" s="1"/>
  <c r="C1305" i="1"/>
  <c r="H1305" i="1" s="1"/>
  <c r="D1304" i="1"/>
  <c r="C1304" i="1"/>
  <c r="H1304" i="1" s="1"/>
  <c r="G1303" i="1"/>
  <c r="D1303" i="1"/>
  <c r="C1303" i="1"/>
  <c r="H1303" i="1" s="1"/>
  <c r="G1302" i="1"/>
  <c r="D1302" i="1"/>
  <c r="C1302" i="1"/>
  <c r="H1302" i="1" s="1"/>
  <c r="D1301" i="1"/>
  <c r="G1301" i="1" s="1"/>
  <c r="C1301" i="1"/>
  <c r="H1301" i="1" s="1"/>
  <c r="D1300" i="1"/>
  <c r="C1300" i="1"/>
  <c r="H1300" i="1" s="1"/>
  <c r="D1299" i="1"/>
  <c r="D1298" i="1"/>
  <c r="C1298" i="1"/>
  <c r="H1298" i="1" s="1"/>
  <c r="D1297" i="1"/>
  <c r="G1297" i="1" s="1"/>
  <c r="C1297" i="1"/>
  <c r="H1297" i="1" s="1"/>
  <c r="G1296" i="1"/>
  <c r="D1296" i="1"/>
  <c r="C1296" i="1"/>
  <c r="H1296" i="1" s="1"/>
  <c r="D1295" i="1"/>
  <c r="G1295" i="1" s="1"/>
  <c r="C1295" i="1"/>
  <c r="D1294" i="1"/>
  <c r="C1294" i="1"/>
  <c r="H1294" i="1" s="1"/>
  <c r="D1293" i="1"/>
  <c r="G1293" i="1" s="1"/>
  <c r="C1293" i="1"/>
  <c r="H1293" i="1" s="1"/>
  <c r="G1292" i="1"/>
  <c r="D1292" i="1"/>
  <c r="C1292" i="1"/>
  <c r="H1292" i="1" s="1"/>
  <c r="D1291" i="1"/>
  <c r="G1291" i="1" s="1"/>
  <c r="C1291" i="1"/>
  <c r="D1290" i="1"/>
  <c r="C1290" i="1"/>
  <c r="H1290" i="1" s="1"/>
  <c r="D1289" i="1"/>
  <c r="G1289" i="1" s="1"/>
  <c r="C1289" i="1"/>
  <c r="H1289" i="1" s="1"/>
  <c r="G1288" i="1"/>
  <c r="D1288" i="1"/>
  <c r="C1288" i="1"/>
  <c r="H1288" i="1" s="1"/>
  <c r="D1287" i="1"/>
  <c r="G1287" i="1" s="1"/>
  <c r="C1287" i="1"/>
  <c r="D1286" i="1"/>
  <c r="C1286" i="1"/>
  <c r="H1286" i="1" s="1"/>
  <c r="D1285" i="1"/>
  <c r="G1285" i="1" s="1"/>
  <c r="C1285" i="1"/>
  <c r="H1285" i="1" s="1"/>
  <c r="G1284" i="1"/>
  <c r="D1284" i="1"/>
  <c r="C1284" i="1"/>
  <c r="H1284" i="1" s="1"/>
  <c r="D1283" i="1"/>
  <c r="G1283" i="1" s="1"/>
  <c r="C1283" i="1"/>
  <c r="D1282" i="1"/>
  <c r="C1282" i="1"/>
  <c r="H1282" i="1" s="1"/>
  <c r="D1281" i="1"/>
  <c r="G1281" i="1" s="1"/>
  <c r="C1281" i="1"/>
  <c r="H1281" i="1" s="1"/>
  <c r="G1280" i="1"/>
  <c r="D1280" i="1"/>
  <c r="C1280" i="1"/>
  <c r="H1280" i="1" s="1"/>
  <c r="D1279" i="1"/>
  <c r="G1279" i="1" s="1"/>
  <c r="C1279" i="1"/>
  <c r="D1278" i="1"/>
  <c r="C1278" i="1"/>
  <c r="H1278" i="1" s="1"/>
  <c r="D1277" i="1"/>
  <c r="G1277" i="1" s="1"/>
  <c r="C1277" i="1"/>
  <c r="H1277" i="1" s="1"/>
  <c r="G1276" i="1"/>
  <c r="D1276" i="1"/>
  <c r="C1276" i="1"/>
  <c r="H1276" i="1" s="1"/>
  <c r="D1275" i="1"/>
  <c r="G1275" i="1" s="1"/>
  <c r="C1275" i="1"/>
  <c r="D1274" i="1"/>
  <c r="C1274" i="1"/>
  <c r="H1274" i="1" s="1"/>
  <c r="D1273" i="1"/>
  <c r="G1273" i="1" s="1"/>
  <c r="C1273" i="1"/>
  <c r="H1273" i="1" s="1"/>
  <c r="G1272" i="1"/>
  <c r="D1272" i="1"/>
  <c r="C1272" i="1"/>
  <c r="H1272" i="1" s="1"/>
  <c r="D1271" i="1"/>
  <c r="G1271" i="1" s="1"/>
  <c r="C1271" i="1"/>
  <c r="D1270" i="1"/>
  <c r="C1270" i="1"/>
  <c r="H1270" i="1" s="1"/>
  <c r="D1269" i="1"/>
  <c r="G1269" i="1" s="1"/>
  <c r="C1269" i="1"/>
  <c r="H1269" i="1" s="1"/>
  <c r="G1268" i="1"/>
  <c r="D1268" i="1"/>
  <c r="C1268" i="1"/>
  <c r="H1268" i="1" s="1"/>
  <c r="D1267" i="1"/>
  <c r="G1267" i="1" s="1"/>
  <c r="C1267" i="1"/>
  <c r="D1266" i="1"/>
  <c r="C1266" i="1"/>
  <c r="H1266" i="1" s="1"/>
  <c r="D1265" i="1"/>
  <c r="G1265" i="1" s="1"/>
  <c r="C1265" i="1"/>
  <c r="H1265" i="1" s="1"/>
  <c r="G1264" i="1"/>
  <c r="D1264" i="1"/>
  <c r="C1264" i="1"/>
  <c r="H1264" i="1" s="1"/>
  <c r="D1263" i="1"/>
  <c r="H1263" i="1" s="1"/>
  <c r="C1263" i="1"/>
  <c r="D1262" i="1"/>
  <c r="C1262" i="1"/>
  <c r="H1262" i="1" s="1"/>
  <c r="D1261" i="1"/>
  <c r="H1261" i="1" s="1"/>
  <c r="C1261" i="1"/>
  <c r="G1260" i="1"/>
  <c r="D1260" i="1"/>
  <c r="C1260" i="1"/>
  <c r="H1260" i="1" s="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D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C823" i="1"/>
  <c r="H823" i="1" s="1"/>
  <c r="H822" i="1"/>
  <c r="G822" i="1"/>
  <c r="D822" i="1"/>
  <c r="C822" i="1"/>
  <c r="H821" i="1"/>
  <c r="G821" i="1"/>
  <c r="D821" i="1"/>
  <c r="C821" i="1"/>
  <c r="H820" i="1"/>
  <c r="G820" i="1"/>
  <c r="D820" i="1"/>
  <c r="C820" i="1"/>
  <c r="H819" i="1"/>
  <c r="G819" i="1"/>
  <c r="D819" i="1"/>
  <c r="C819" i="1"/>
  <c r="H818" i="1"/>
  <c r="G818" i="1"/>
  <c r="D818" i="1"/>
  <c r="C818" i="1"/>
  <c r="H817" i="1"/>
  <c r="G817" i="1"/>
  <c r="D817" i="1"/>
  <c r="C817" i="1"/>
  <c r="D816" i="1"/>
  <c r="C816" i="1"/>
  <c r="H815" i="1"/>
  <c r="G815" i="1"/>
  <c r="D815" i="1"/>
  <c r="C815" i="1"/>
  <c r="H814" i="1"/>
  <c r="G814" i="1"/>
  <c r="D814" i="1"/>
  <c r="C814" i="1"/>
  <c r="H813" i="1"/>
  <c r="G813" i="1"/>
  <c r="D813" i="1"/>
  <c r="C813" i="1"/>
  <c r="D812" i="1"/>
  <c r="C812" i="1"/>
  <c r="H811" i="1"/>
  <c r="G811" i="1"/>
  <c r="D811" i="1"/>
  <c r="C811" i="1"/>
  <c r="H810" i="1"/>
  <c r="G810" i="1"/>
  <c r="D810" i="1"/>
  <c r="C810"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D786" i="1"/>
  <c r="H786" i="1" s="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G766" i="1"/>
  <c r="D766" i="1"/>
  <c r="C766" i="1"/>
  <c r="H766" i="1" s="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D756" i="1"/>
  <c r="C756" i="1"/>
  <c r="G756" i="1" s="1"/>
  <c r="H755" i="1"/>
  <c r="G755" i="1"/>
  <c r="D755" i="1"/>
  <c r="C755" i="1"/>
  <c r="H754" i="1"/>
  <c r="G754" i="1"/>
  <c r="D754" i="1"/>
  <c r="C754" i="1"/>
  <c r="D753" i="1"/>
  <c r="H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G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G719" i="1"/>
  <c r="D719" i="1"/>
  <c r="C719" i="1"/>
  <c r="D718" i="1"/>
  <c r="C718" i="1"/>
  <c r="H718" i="1" s="1"/>
  <c r="H717" i="1"/>
  <c r="G717" i="1"/>
  <c r="D717" i="1"/>
  <c r="C717" i="1"/>
  <c r="D716" i="1"/>
  <c r="C716" i="1"/>
  <c r="G715" i="1"/>
  <c r="D715" i="1"/>
  <c r="H715" i="1" s="1"/>
  <c r="C715" i="1"/>
  <c r="H714" i="1"/>
  <c r="G714" i="1"/>
  <c r="D714" i="1"/>
  <c r="C714" i="1"/>
  <c r="D713" i="1"/>
  <c r="C713" i="1"/>
  <c r="H713" i="1" s="1"/>
  <c r="H712" i="1"/>
  <c r="G712" i="1"/>
  <c r="D712" i="1"/>
  <c r="C712" i="1"/>
  <c r="D711" i="1"/>
  <c r="C711" i="1"/>
  <c r="D710" i="1"/>
  <c r="C710" i="1"/>
  <c r="H710" i="1" s="1"/>
  <c r="D709" i="1"/>
  <c r="H709" i="1" s="1"/>
  <c r="C709" i="1"/>
  <c r="H708" i="1"/>
  <c r="G708" i="1"/>
  <c r="D708" i="1"/>
  <c r="C708" i="1"/>
  <c r="H707" i="1"/>
  <c r="G707" i="1"/>
  <c r="D707" i="1"/>
  <c r="C707" i="1"/>
  <c r="H706" i="1"/>
  <c r="G706" i="1"/>
  <c r="D706" i="1"/>
  <c r="C706" i="1"/>
  <c r="G705" i="1"/>
  <c r="D705" i="1"/>
  <c r="C705" i="1"/>
  <c r="H705" i="1" s="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C666" i="1"/>
  <c r="H665" i="1"/>
  <c r="G665" i="1"/>
  <c r="D665" i="1"/>
  <c r="C665" i="1"/>
  <c r="H664" i="1"/>
  <c r="G664" i="1"/>
  <c r="D664" i="1"/>
  <c r="C664" i="1"/>
  <c r="H663" i="1"/>
  <c r="G663" i="1"/>
  <c r="D663" i="1"/>
  <c r="C663" i="1"/>
  <c r="D662" i="1"/>
  <c r="C662" i="1"/>
  <c r="H661" i="1"/>
  <c r="G661" i="1"/>
  <c r="D661" i="1"/>
  <c r="C661" i="1"/>
  <c r="H660" i="1"/>
  <c r="G660" i="1"/>
  <c r="D660" i="1"/>
  <c r="C660" i="1"/>
  <c r="H659" i="1"/>
  <c r="G659" i="1"/>
  <c r="D659" i="1"/>
  <c r="C659" i="1"/>
  <c r="G658" i="1"/>
  <c r="D658" i="1"/>
  <c r="C658" i="1"/>
  <c r="H658" i="1" s="1"/>
  <c r="H657" i="1"/>
  <c r="G657" i="1"/>
  <c r="D657" i="1"/>
  <c r="C657" i="1"/>
  <c r="H656" i="1"/>
  <c r="G656" i="1"/>
  <c r="D656" i="1"/>
  <c r="C656" i="1"/>
  <c r="H655" i="1"/>
  <c r="D655" i="1"/>
  <c r="C655" i="1"/>
  <c r="G655" i="1" s="1"/>
  <c r="D654" i="1"/>
  <c r="C654" i="1"/>
  <c r="H653" i="1"/>
  <c r="D653" i="1"/>
  <c r="C653" i="1"/>
  <c r="H652" i="1"/>
  <c r="G652" i="1"/>
  <c r="D652" i="1"/>
  <c r="C652" i="1"/>
  <c r="D651" i="1"/>
  <c r="C651" i="1"/>
  <c r="H650" i="1"/>
  <c r="G650" i="1"/>
  <c r="D650" i="1"/>
  <c r="C650" i="1"/>
  <c r="H649" i="1"/>
  <c r="G649" i="1"/>
  <c r="D649" i="1"/>
  <c r="C649" i="1"/>
  <c r="H648" i="1"/>
  <c r="D648" i="1"/>
  <c r="C648" i="1"/>
  <c r="H647" i="1"/>
  <c r="G647" i="1"/>
  <c r="D647" i="1"/>
  <c r="C647" i="1"/>
  <c r="G646" i="1"/>
  <c r="D646" i="1"/>
  <c r="H646" i="1" s="1"/>
  <c r="C646" i="1"/>
  <c r="C645" i="1"/>
  <c r="D644" i="1"/>
  <c r="H644" i="1" s="1"/>
  <c r="C644" i="1"/>
  <c r="D643" i="1"/>
  <c r="H643" i="1" s="1"/>
  <c r="C643" i="1"/>
  <c r="D642" i="1"/>
  <c r="C642" i="1"/>
  <c r="D641" i="1"/>
  <c r="H641" i="1" s="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H600" i="1" s="1"/>
  <c r="C600" i="1"/>
  <c r="G600" i="1" s="1"/>
  <c r="D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C412" i="1"/>
  <c r="D411" i="1"/>
  <c r="H406" i="1"/>
  <c r="G406" i="1"/>
  <c r="D406" i="1"/>
  <c r="C406" i="1"/>
  <c r="H405" i="1"/>
  <c r="G405" i="1"/>
  <c r="D405" i="1"/>
  <c r="C405" i="1"/>
  <c r="H404" i="1"/>
  <c r="G404" i="1"/>
  <c r="D404" i="1"/>
  <c r="C404" i="1"/>
  <c r="H401" i="1"/>
  <c r="D401" i="1"/>
  <c r="C401" i="1"/>
  <c r="G401" i="1" s="1"/>
  <c r="H400" i="1"/>
  <c r="G400" i="1"/>
  <c r="D400" i="1"/>
  <c r="C400" i="1"/>
  <c r="H399" i="1"/>
  <c r="G399" i="1"/>
  <c r="D399" i="1"/>
  <c r="C399" i="1"/>
  <c r="D398" i="1"/>
  <c r="H398" i="1" s="1"/>
  <c r="C398" i="1"/>
  <c r="D397" i="1"/>
  <c r="H397" i="1" s="1"/>
  <c r="C397" i="1"/>
  <c r="G397" i="1" s="1"/>
  <c r="H396" i="1"/>
  <c r="G396" i="1"/>
  <c r="D396" i="1"/>
  <c r="C396" i="1"/>
  <c r="H395" i="1"/>
  <c r="G395" i="1"/>
  <c r="D395" i="1"/>
  <c r="C395" i="1"/>
  <c r="H394" i="1"/>
  <c r="G394" i="1"/>
  <c r="D394" i="1"/>
  <c r="C394" i="1"/>
  <c r="H393" i="1"/>
  <c r="G393" i="1"/>
  <c r="D393" i="1"/>
  <c r="C393" i="1"/>
  <c r="H392" i="1"/>
  <c r="G392" i="1"/>
  <c r="D392" i="1"/>
  <c r="C392" i="1"/>
  <c r="H391" i="1"/>
  <c r="G391" i="1"/>
  <c r="D391" i="1"/>
  <c r="C391" i="1"/>
  <c r="D390" i="1"/>
  <c r="H390" i="1" s="1"/>
  <c r="C390" i="1"/>
  <c r="H389" i="1"/>
  <c r="D389" i="1"/>
  <c r="C389" i="1"/>
  <c r="G388" i="1"/>
  <c r="D388" i="1"/>
  <c r="H388" i="1" s="1"/>
  <c r="C388" i="1"/>
  <c r="H387" i="1"/>
  <c r="G387" i="1"/>
  <c r="D387" i="1"/>
  <c r="C387" i="1"/>
  <c r="D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D373" i="1"/>
  <c r="G373" i="1" s="1"/>
  <c r="C373" i="1"/>
  <c r="H372" i="1"/>
  <c r="G372" i="1"/>
  <c r="D372" i="1"/>
  <c r="C372" i="1"/>
  <c r="H371" i="1"/>
  <c r="D371" i="1"/>
  <c r="C371" i="1"/>
  <c r="H370" i="1"/>
  <c r="G370" i="1"/>
  <c r="D370" i="1"/>
  <c r="C370" i="1"/>
  <c r="H369" i="1"/>
  <c r="G369" i="1"/>
  <c r="D369" i="1"/>
  <c r="C369" i="1"/>
  <c r="H368" i="1"/>
  <c r="G368" i="1"/>
  <c r="D368" i="1"/>
  <c r="C368" i="1"/>
  <c r="H367" i="1"/>
  <c r="D367" i="1"/>
  <c r="C367" i="1"/>
  <c r="G367" i="1" s="1"/>
  <c r="H366" i="1"/>
  <c r="G366" i="1"/>
  <c r="D366" i="1"/>
  <c r="C366" i="1"/>
  <c r="D365" i="1"/>
  <c r="C365" i="1"/>
  <c r="H365" i="1" s="1"/>
  <c r="D364" i="1"/>
  <c r="C364" i="1"/>
  <c r="D363" i="1"/>
  <c r="C363" i="1"/>
  <c r="D362" i="1"/>
  <c r="C362" i="1"/>
  <c r="H361" i="1"/>
  <c r="G361" i="1"/>
  <c r="D361" i="1"/>
  <c r="C361" i="1"/>
  <c r="D360" i="1"/>
  <c r="C360"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D348" i="1"/>
  <c r="H348" i="1" s="1"/>
  <c r="C348" i="1"/>
  <c r="D347" i="1"/>
  <c r="G347" i="1" s="1"/>
  <c r="C347" i="1"/>
  <c r="D346" i="1"/>
  <c r="H346" i="1" s="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H322" i="1" s="1"/>
  <c r="C322" i="1"/>
  <c r="D321" i="1"/>
  <c r="H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H296" i="1" s="1"/>
  <c r="C296" i="1"/>
  <c r="G296" i="1" s="1"/>
  <c r="H292" i="1"/>
  <c r="G292" i="1"/>
  <c r="D292" i="1"/>
  <c r="C292" i="1"/>
  <c r="H291" i="1"/>
  <c r="G291" i="1"/>
  <c r="D291" i="1"/>
  <c r="C291" i="1"/>
  <c r="D290" i="1"/>
  <c r="G290" i="1" s="1"/>
  <c r="C290" i="1"/>
  <c r="H289" i="1"/>
  <c r="G289" i="1"/>
  <c r="D289" i="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G276" i="1" s="1"/>
  <c r="C276" i="1"/>
  <c r="H276" i="1" s="1"/>
  <c r="D275" i="1"/>
  <c r="G275" i="1" s="1"/>
  <c r="C275" i="1"/>
  <c r="H274" i="1"/>
  <c r="G274" i="1"/>
  <c r="D274" i="1"/>
  <c r="C274" i="1"/>
  <c r="H273" i="1"/>
  <c r="G273" i="1"/>
  <c r="D273" i="1"/>
  <c r="C273" i="1"/>
  <c r="H272" i="1"/>
  <c r="G272" i="1"/>
  <c r="D272" i="1"/>
  <c r="C272" i="1"/>
  <c r="H271" i="1"/>
  <c r="G271" i="1"/>
  <c r="D271" i="1"/>
  <c r="C271" i="1"/>
  <c r="G270" i="1"/>
  <c r="D270" i="1"/>
  <c r="C270" i="1"/>
  <c r="H270" i="1" s="1"/>
  <c r="G269" i="1"/>
  <c r="D269" i="1"/>
  <c r="C269" i="1"/>
  <c r="H269" i="1" s="1"/>
  <c r="H268" i="1"/>
  <c r="G268" i="1"/>
  <c r="D268" i="1"/>
  <c r="C268" i="1"/>
  <c r="H267" i="1"/>
  <c r="G267" i="1"/>
  <c r="D267" i="1"/>
  <c r="C267" i="1"/>
  <c r="H266" i="1"/>
  <c r="G266" i="1"/>
  <c r="D266" i="1"/>
  <c r="C266" i="1"/>
  <c r="D265" i="1"/>
  <c r="G265" i="1" s="1"/>
  <c r="C265" i="1"/>
  <c r="H265" i="1" s="1"/>
  <c r="H263" i="1"/>
  <c r="G263" i="1"/>
  <c r="D263" i="1"/>
  <c r="C263" i="1"/>
  <c r="D262" i="1"/>
  <c r="G262" i="1" s="1"/>
  <c r="C262" i="1"/>
  <c r="D261" i="1"/>
  <c r="H261" i="1" s="1"/>
  <c r="C261" i="1"/>
  <c r="G261" i="1" s="1"/>
  <c r="D260" i="1"/>
  <c r="H260" i="1" s="1"/>
  <c r="C260" i="1"/>
  <c r="H258" i="1"/>
  <c r="G258" i="1"/>
  <c r="D258" i="1"/>
  <c r="C258" i="1"/>
  <c r="H257" i="1"/>
  <c r="G257" i="1"/>
  <c r="D257" i="1"/>
  <c r="C257" i="1"/>
  <c r="D256" i="1"/>
  <c r="H256" i="1" s="1"/>
  <c r="C256" i="1"/>
  <c r="H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D246" i="1"/>
  <c r="G246" i="1" s="1"/>
  <c r="C246" i="1"/>
  <c r="H245" i="1"/>
  <c r="G245" i="1"/>
  <c r="D245" i="1"/>
  <c r="C245" i="1"/>
  <c r="H244" i="1"/>
  <c r="G244" i="1"/>
  <c r="D244" i="1"/>
  <c r="C244" i="1"/>
  <c r="C243" i="1"/>
  <c r="H242" i="1"/>
  <c r="G242" i="1"/>
  <c r="D242" i="1"/>
  <c r="C242" i="1"/>
  <c r="D241" i="1"/>
  <c r="H241" i="1" s="1"/>
  <c r="C241" i="1"/>
  <c r="D240" i="1"/>
  <c r="H240" i="1" s="1"/>
  <c r="C240" i="1"/>
  <c r="H239" i="1"/>
  <c r="G239" i="1"/>
  <c r="D239" i="1"/>
  <c r="C239" i="1"/>
  <c r="H238" i="1"/>
  <c r="G238" i="1"/>
  <c r="D238" i="1"/>
  <c r="C238" i="1"/>
  <c r="D237" i="1"/>
  <c r="C237" i="1"/>
  <c r="G237" i="1" s="1"/>
  <c r="C236" i="1"/>
  <c r="H235" i="1"/>
  <c r="G235" i="1"/>
  <c r="D235" i="1"/>
  <c r="C235" i="1"/>
  <c r="H234" i="1"/>
  <c r="G234" i="1"/>
  <c r="D234" i="1"/>
  <c r="C234" i="1"/>
  <c r="H233" i="1"/>
  <c r="D233" i="1"/>
  <c r="G233" i="1" s="1"/>
  <c r="C233" i="1"/>
  <c r="C232" i="1"/>
  <c r="H231" i="1"/>
  <c r="G231" i="1"/>
  <c r="D231" i="1"/>
  <c r="C231" i="1"/>
  <c r="H230" i="1"/>
  <c r="G230" i="1"/>
  <c r="D230" i="1"/>
  <c r="C230" i="1"/>
  <c r="H229" i="1"/>
  <c r="D229" i="1"/>
  <c r="C229" i="1"/>
  <c r="G229" i="1" s="1"/>
  <c r="H228" i="1"/>
  <c r="D228" i="1"/>
  <c r="C228" i="1"/>
  <c r="G228" i="1" s="1"/>
  <c r="D227" i="1"/>
  <c r="H226" i="1"/>
  <c r="G226" i="1"/>
  <c r="D226" i="1"/>
  <c r="C226" i="1"/>
  <c r="H225" i="1"/>
  <c r="G225" i="1"/>
  <c r="D225" i="1"/>
  <c r="C225" i="1"/>
  <c r="H224" i="1"/>
  <c r="G224" i="1"/>
  <c r="D224" i="1"/>
  <c r="C224" i="1"/>
  <c r="H223" i="1"/>
  <c r="G223" i="1"/>
  <c r="D223" i="1"/>
  <c r="C223" i="1"/>
  <c r="H222" i="1"/>
  <c r="G222" i="1"/>
  <c r="D222" i="1"/>
  <c r="C222" i="1"/>
  <c r="H221" i="1"/>
  <c r="G221" i="1"/>
  <c r="D221" i="1"/>
  <c r="C221" i="1"/>
  <c r="G219" i="1"/>
  <c r="D219" i="1"/>
  <c r="H219" i="1" s="1"/>
  <c r="C219" i="1"/>
  <c r="H218" i="1"/>
  <c r="G218" i="1"/>
  <c r="D218" i="1"/>
  <c r="C218" i="1"/>
  <c r="H217" i="1"/>
  <c r="G217" i="1"/>
  <c r="D217" i="1"/>
  <c r="C217" i="1"/>
  <c r="H216" i="1"/>
  <c r="G216" i="1"/>
  <c r="D216" i="1"/>
  <c r="C216" i="1"/>
  <c r="H215" i="1"/>
  <c r="G215" i="1"/>
  <c r="D215" i="1"/>
  <c r="C215" i="1"/>
  <c r="H214" i="1"/>
  <c r="D214" i="1"/>
  <c r="G214" i="1" s="1"/>
  <c r="C214" i="1"/>
  <c r="H213" i="1"/>
  <c r="G213" i="1"/>
  <c r="D213" i="1"/>
  <c r="C213" i="1"/>
  <c r="C212" i="1"/>
  <c r="C211" i="1"/>
  <c r="H210" i="1"/>
  <c r="D210" i="1"/>
  <c r="C210" i="1"/>
  <c r="G210" i="1" s="1"/>
  <c r="H209" i="1"/>
  <c r="G209" i="1"/>
  <c r="D209" i="1"/>
  <c r="C209" i="1"/>
  <c r="H208" i="1"/>
  <c r="G208" i="1"/>
  <c r="D208" i="1"/>
  <c r="C208" i="1"/>
  <c r="H207" i="1"/>
  <c r="D207" i="1"/>
  <c r="C207" i="1"/>
  <c r="D206" i="1"/>
  <c r="H206" i="1" s="1"/>
  <c r="C206" i="1"/>
  <c r="H205" i="1"/>
  <c r="G205" i="1"/>
  <c r="D205" i="1"/>
  <c r="C205" i="1"/>
  <c r="H204" i="1"/>
  <c r="G204" i="1"/>
  <c r="D204" i="1"/>
  <c r="C204" i="1"/>
  <c r="H203" i="1"/>
  <c r="G203" i="1"/>
  <c r="D203" i="1"/>
  <c r="C203" i="1"/>
  <c r="H202" i="1"/>
  <c r="G202" i="1"/>
  <c r="D202" i="1"/>
  <c r="C202" i="1"/>
  <c r="D201" i="1"/>
  <c r="H201" i="1" s="1"/>
  <c r="C201" i="1"/>
  <c r="H200" i="1"/>
  <c r="G200" i="1"/>
  <c r="D200" i="1"/>
  <c r="C200" i="1"/>
  <c r="H199" i="1"/>
  <c r="G199" i="1"/>
  <c r="D199" i="1"/>
  <c r="C199" i="1"/>
  <c r="D198" i="1"/>
  <c r="H198" i="1" s="1"/>
  <c r="C198" i="1"/>
  <c r="H197" i="1"/>
  <c r="G197" i="1"/>
  <c r="D197" i="1"/>
  <c r="C197" i="1"/>
  <c r="H196" i="1"/>
  <c r="G196" i="1"/>
  <c r="D196" i="1"/>
  <c r="C196" i="1"/>
  <c r="H195" i="1"/>
  <c r="G195" i="1"/>
  <c r="D195" i="1"/>
  <c r="C195" i="1"/>
  <c r="H194" i="1"/>
  <c r="G194" i="1"/>
  <c r="D194" i="1"/>
  <c r="C194" i="1"/>
  <c r="H193" i="1"/>
  <c r="G193" i="1"/>
  <c r="D193" i="1"/>
  <c r="C193" i="1"/>
  <c r="C192" i="1"/>
  <c r="H191" i="1"/>
  <c r="D191" i="1"/>
  <c r="C191" i="1"/>
  <c r="H190" i="1"/>
  <c r="G190" i="1"/>
  <c r="D190" i="1"/>
  <c r="C190" i="1"/>
  <c r="H189" i="1"/>
  <c r="D189" i="1"/>
  <c r="C189" i="1"/>
  <c r="G189" i="1" s="1"/>
  <c r="D188" i="1"/>
  <c r="H188" i="1" s="1"/>
  <c r="C188" i="1"/>
  <c r="G188" i="1" s="1"/>
  <c r="D187" i="1"/>
  <c r="H187" i="1" s="1"/>
  <c r="C187" i="1"/>
  <c r="H186" i="1"/>
  <c r="D186" i="1"/>
  <c r="G186" i="1" s="1"/>
  <c r="C186" i="1"/>
  <c r="H185" i="1"/>
  <c r="D185" i="1"/>
  <c r="G185" i="1" s="1"/>
  <c r="C185" i="1"/>
  <c r="D184" i="1"/>
  <c r="C184" i="1"/>
  <c r="H183" i="1"/>
  <c r="G183" i="1"/>
  <c r="D183" i="1"/>
  <c r="C183" i="1"/>
  <c r="D182" i="1"/>
  <c r="C182" i="1"/>
  <c r="H182" i="1" s="1"/>
  <c r="D181" i="1"/>
  <c r="C181" i="1"/>
  <c r="D180" i="1"/>
  <c r="H180" i="1" s="1"/>
  <c r="C180" i="1"/>
  <c r="D179" i="1"/>
  <c r="H179" i="1" s="1"/>
  <c r="C179" i="1"/>
  <c r="H178" i="1"/>
  <c r="G178" i="1"/>
  <c r="D178" i="1"/>
  <c r="C178" i="1"/>
  <c r="D177" i="1"/>
  <c r="C177" i="1"/>
  <c r="H177" i="1" s="1"/>
  <c r="D176" i="1"/>
  <c r="C176" i="1"/>
  <c r="D175" i="1"/>
  <c r="C175" i="1"/>
  <c r="H175" i="1" s="1"/>
  <c r="D174" i="1"/>
  <c r="C174" i="1"/>
  <c r="D173" i="1"/>
  <c r="D172" i="1"/>
  <c r="C172" i="1"/>
  <c r="H171" i="1"/>
  <c r="G171" i="1"/>
  <c r="D171" i="1"/>
  <c r="C171" i="1"/>
  <c r="D170" i="1"/>
  <c r="C170" i="1"/>
  <c r="H170" i="1" s="1"/>
  <c r="H169" i="1"/>
  <c r="G169" i="1"/>
  <c r="D169" i="1"/>
  <c r="C169" i="1"/>
  <c r="H168" i="1"/>
  <c r="D168" i="1"/>
  <c r="C168" i="1"/>
  <c r="H167" i="1"/>
  <c r="G167" i="1"/>
  <c r="D167" i="1"/>
  <c r="C167" i="1"/>
  <c r="D166" i="1"/>
  <c r="C166" i="1"/>
  <c r="H166" i="1" s="1"/>
  <c r="C165" i="1"/>
  <c r="H164" i="1"/>
  <c r="G164" i="1"/>
  <c r="D164" i="1"/>
  <c r="C164" i="1"/>
  <c r="D163" i="1"/>
  <c r="G163" i="1" s="1"/>
  <c r="C163" i="1"/>
  <c r="D162" i="1"/>
  <c r="C162" i="1"/>
  <c r="H162" i="1" s="1"/>
  <c r="D161" i="1"/>
  <c r="C161" i="1"/>
  <c r="D160" i="1"/>
  <c r="H158" i="1"/>
  <c r="G158" i="1"/>
  <c r="D158" i="1"/>
  <c r="C158" i="1"/>
  <c r="H157" i="1"/>
  <c r="D157" i="1"/>
  <c r="C157" i="1"/>
  <c r="H156" i="1"/>
  <c r="G156" i="1"/>
  <c r="D156" i="1"/>
  <c r="C156" i="1"/>
  <c r="D155" i="1"/>
  <c r="H155" i="1" s="1"/>
  <c r="C155" i="1"/>
  <c r="D154" i="1"/>
  <c r="C154" i="1"/>
  <c r="H154" i="1" s="1"/>
  <c r="H153" i="1"/>
  <c r="G153" i="1"/>
  <c r="D153" i="1"/>
  <c r="C153" i="1"/>
  <c r="D152" i="1"/>
  <c r="C152" i="1"/>
  <c r="H151" i="1"/>
  <c r="G151" i="1"/>
  <c r="D151" i="1"/>
  <c r="C151" i="1"/>
  <c r="D150" i="1"/>
  <c r="C150" i="1"/>
  <c r="D149" i="1"/>
  <c r="C149" i="1"/>
  <c r="H146" i="1"/>
  <c r="G146" i="1"/>
  <c r="D146" i="1"/>
  <c r="C146"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C136"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G123" i="1"/>
  <c r="D123" i="1"/>
  <c r="H123" i="1" s="1"/>
  <c r="C123" i="1"/>
  <c r="H122" i="1"/>
  <c r="G122" i="1"/>
  <c r="D122" i="1"/>
  <c r="C122" i="1"/>
  <c r="G121" i="1"/>
  <c r="D121" i="1"/>
  <c r="H121" i="1" s="1"/>
  <c r="C121" i="1"/>
  <c r="H119" i="1"/>
  <c r="G119" i="1"/>
  <c r="D119" i="1"/>
  <c r="C119" i="1"/>
  <c r="G118" i="1"/>
  <c r="D118" i="1"/>
  <c r="C118" i="1"/>
  <c r="G117" i="1"/>
  <c r="D117" i="1"/>
  <c r="H117" i="1" s="1"/>
  <c r="C117" i="1"/>
  <c r="D116" i="1"/>
  <c r="H115" i="1"/>
  <c r="G115" i="1"/>
  <c r="D115" i="1"/>
  <c r="C115" i="1"/>
  <c r="H114" i="1"/>
  <c r="G114" i="1"/>
  <c r="D114" i="1"/>
  <c r="C114" i="1"/>
  <c r="D113" i="1"/>
  <c r="G113" i="1" s="1"/>
  <c r="C113" i="1"/>
  <c r="H112" i="1"/>
  <c r="G112" i="1"/>
  <c r="D112" i="1"/>
  <c r="C112" i="1"/>
  <c r="G111" i="1"/>
  <c r="D111" i="1"/>
  <c r="C111" i="1"/>
  <c r="D110" i="1"/>
  <c r="G110" i="1" s="1"/>
  <c r="C110" i="1"/>
  <c r="H109" i="1"/>
  <c r="G109" i="1"/>
  <c r="D109" i="1"/>
  <c r="C109" i="1"/>
  <c r="C108" i="1"/>
  <c r="H107" i="1"/>
  <c r="G107" i="1"/>
  <c r="D107" i="1"/>
  <c r="C107" i="1"/>
  <c r="D106" i="1"/>
  <c r="G106" i="1" s="1"/>
  <c r="C106" i="1"/>
  <c r="G105" i="1"/>
  <c r="D105" i="1"/>
  <c r="C105" i="1"/>
  <c r="H104" i="1"/>
  <c r="G104" i="1"/>
  <c r="D104" i="1"/>
  <c r="C104" i="1"/>
  <c r="D103" i="1"/>
  <c r="C103" i="1"/>
  <c r="H103" i="1" s="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G93" i="1" s="1"/>
  <c r="H92" i="1"/>
  <c r="G92" i="1"/>
  <c r="D92" i="1"/>
  <c r="C92" i="1"/>
  <c r="H91" i="1"/>
  <c r="G91" i="1"/>
  <c r="D91" i="1"/>
  <c r="C91" i="1"/>
  <c r="D90" i="1"/>
  <c r="H90" i="1" s="1"/>
  <c r="C90" i="1"/>
  <c r="H89" i="1"/>
  <c r="D89" i="1"/>
  <c r="C89" i="1"/>
  <c r="D88" i="1"/>
  <c r="C88" i="1"/>
  <c r="H88" i="1" s="1"/>
  <c r="C87" i="1"/>
  <c r="H86" i="1"/>
  <c r="G86" i="1"/>
  <c r="D86" i="1"/>
  <c r="C86" i="1"/>
  <c r="D85" i="1"/>
  <c r="C85" i="1"/>
  <c r="H85" i="1" s="1"/>
  <c r="D84" i="1"/>
  <c r="H84" i="1" s="1"/>
  <c r="C84" i="1"/>
  <c r="H83" i="1"/>
  <c r="G83" i="1"/>
  <c r="D83" i="1"/>
  <c r="C83" i="1"/>
  <c r="H82" i="1"/>
  <c r="G82" i="1"/>
  <c r="D82" i="1"/>
  <c r="C82" i="1"/>
  <c r="D81" i="1"/>
  <c r="H81" i="1" s="1"/>
  <c r="C81" i="1"/>
  <c r="H80" i="1"/>
  <c r="G80" i="1"/>
  <c r="D80" i="1"/>
  <c r="C80" i="1"/>
  <c r="D79" i="1"/>
  <c r="C79" i="1"/>
  <c r="H77" i="1"/>
  <c r="G77" i="1"/>
  <c r="D77" i="1"/>
  <c r="C77" i="1"/>
  <c r="H76" i="1"/>
  <c r="G76" i="1"/>
  <c r="D76" i="1"/>
  <c r="C76" i="1"/>
  <c r="H75" i="1"/>
  <c r="G75" i="1"/>
  <c r="D75" i="1"/>
  <c r="C75" i="1"/>
  <c r="H74" i="1"/>
  <c r="G74" i="1"/>
  <c r="D74" i="1"/>
  <c r="C74" i="1"/>
  <c r="H73" i="1"/>
  <c r="G73" i="1"/>
  <c r="D73" i="1"/>
  <c r="C73" i="1"/>
  <c r="H72" i="1"/>
  <c r="G72" i="1"/>
  <c r="D72" i="1"/>
  <c r="C72" i="1"/>
  <c r="D71" i="1"/>
  <c r="C71" i="1"/>
  <c r="H71" i="1" s="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D60" i="1"/>
  <c r="H60" i="1" s="1"/>
  <c r="C60" i="1"/>
  <c r="H59" i="1"/>
  <c r="D59" i="1"/>
  <c r="C59" i="1"/>
  <c r="G59" i="1" s="1"/>
  <c r="C58" i="1"/>
  <c r="H57" i="1"/>
  <c r="D57" i="1"/>
  <c r="C57" i="1"/>
  <c r="G57" i="1" s="1"/>
  <c r="D56" i="1"/>
  <c r="C56"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D29" i="1"/>
  <c r="G29" i="1" s="1"/>
  <c r="C29" i="1"/>
  <c r="H28" i="1"/>
  <c r="G28" i="1"/>
  <c r="D28" i="1"/>
  <c r="C28" i="1"/>
  <c r="H27" i="1"/>
  <c r="D27" i="1"/>
  <c r="G27" i="1" s="1"/>
  <c r="C27" i="1"/>
  <c r="H26" i="1"/>
  <c r="G26" i="1"/>
  <c r="D26" i="1"/>
  <c r="C26" i="1"/>
  <c r="D25" i="1"/>
  <c r="G25" i="1" s="1"/>
  <c r="C25" i="1"/>
  <c r="H24" i="1"/>
  <c r="G24" i="1"/>
  <c r="D24" i="1"/>
  <c r="C24" i="1"/>
  <c r="H23" i="1"/>
  <c r="D23" i="1"/>
  <c r="G23" i="1" s="1"/>
  <c r="C23" i="1"/>
  <c r="H22" i="1"/>
  <c r="G22" i="1"/>
  <c r="D22" i="1"/>
  <c r="C22" i="1"/>
  <c r="H21" i="1"/>
  <c r="G21" i="1"/>
  <c r="D21" i="1"/>
  <c r="C21" i="1"/>
  <c r="D20" i="1"/>
  <c r="C20"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D10" i="1"/>
  <c r="G10" i="1" s="1"/>
  <c r="C10" i="1"/>
  <c r="H9" i="1"/>
  <c r="G9" i="1"/>
  <c r="D9" i="1"/>
  <c r="C9" i="1"/>
  <c r="H8" i="1"/>
  <c r="D8" i="1"/>
  <c r="G8" i="1" s="1"/>
  <c r="C8" i="1"/>
  <c r="H7" i="1"/>
  <c r="D7" i="1"/>
  <c r="G7" i="1" s="1"/>
  <c r="C7" i="1"/>
  <c r="H6" i="1"/>
  <c r="D6" i="1"/>
  <c r="G6" i="1" s="1"/>
  <c r="C6" i="1"/>
  <c r="D5" i="1"/>
  <c r="C5" i="1"/>
  <c r="C4" i="1"/>
  <c r="G653" i="1" l="1"/>
  <c r="G644" i="1"/>
  <c r="G643" i="1"/>
  <c r="H642" i="1"/>
  <c r="H645" i="1"/>
  <c r="F652" i="4"/>
  <c r="G648" i="1"/>
  <c r="E21" i="9"/>
  <c r="B21" i="9" s="1"/>
  <c r="G1579" i="1"/>
  <c r="G1578" i="1"/>
  <c r="H1505" i="1"/>
  <c r="G1501" i="1"/>
  <c r="G1492" i="1"/>
  <c r="H1489" i="1"/>
  <c r="G1487" i="1"/>
  <c r="G1485" i="1"/>
  <c r="H1481" i="1"/>
  <c r="H947" i="1"/>
  <c r="H816" i="1"/>
  <c r="H812" i="1"/>
  <c r="H809" i="1"/>
  <c r="G786" i="1"/>
  <c r="E57" i="9"/>
  <c r="B57" i="9" s="1"/>
  <c r="G753" i="1"/>
  <c r="H735" i="1"/>
  <c r="H719" i="1"/>
  <c r="E45" i="9"/>
  <c r="B45" i="9" s="1"/>
  <c r="H716" i="1"/>
  <c r="H711" i="1"/>
  <c r="G709" i="1"/>
  <c r="H687" i="1"/>
  <c r="H666" i="1"/>
  <c r="H662" i="1"/>
  <c r="H654" i="1"/>
  <c r="H651" i="1"/>
  <c r="G321" i="1"/>
  <c r="G322" i="1"/>
  <c r="H58" i="1"/>
  <c r="G58" i="1"/>
  <c r="F62" i="4"/>
  <c r="E28" i="9"/>
  <c r="B28" i="9" s="1"/>
  <c r="G641" i="1"/>
  <c r="F605" i="4"/>
  <c r="E528" i="4"/>
  <c r="G398" i="1"/>
  <c r="G390" i="1"/>
  <c r="G389" i="1"/>
  <c r="F391" i="4"/>
  <c r="G371" i="1"/>
  <c r="H364" i="1"/>
  <c r="H363" i="1"/>
  <c r="H362" i="1"/>
  <c r="H360" i="1"/>
  <c r="H359" i="1"/>
  <c r="G346" i="1"/>
  <c r="G348" i="1"/>
  <c r="H347" i="1"/>
  <c r="H308" i="1"/>
  <c r="H307" i="1"/>
  <c r="E299" i="4"/>
  <c r="D294" i="1" s="1"/>
  <c r="F418" i="4"/>
  <c r="H290" i="1"/>
  <c r="D412" i="1"/>
  <c r="H412" i="1" s="1"/>
  <c r="F416" i="4"/>
  <c r="H288" i="1"/>
  <c r="H275" i="1"/>
  <c r="E70" i="9"/>
  <c r="B70" i="9" s="1"/>
  <c r="F268" i="4"/>
  <c r="H262" i="1"/>
  <c r="F264" i="4"/>
  <c r="G260" i="1"/>
  <c r="E263" i="4"/>
  <c r="D259" i="1" s="1"/>
  <c r="G256" i="1"/>
  <c r="F259" i="4"/>
  <c r="E225" i="9"/>
  <c r="B225" i="9" s="1"/>
  <c r="G255" i="1"/>
  <c r="G243" i="1"/>
  <c r="H243" i="1"/>
  <c r="G240" i="1"/>
  <c r="G241" i="1"/>
  <c r="G232" i="1"/>
  <c r="H232" i="1"/>
  <c r="G211" i="1"/>
  <c r="H211" i="1"/>
  <c r="D212" i="1"/>
  <c r="F224" i="9"/>
  <c r="B224" i="9" s="1"/>
  <c r="F210" i="4"/>
  <c r="G207" i="1"/>
  <c r="G206" i="1"/>
  <c r="G192" i="1"/>
  <c r="G198" i="1"/>
  <c r="G201" i="1"/>
  <c r="F196" i="4"/>
  <c r="F202" i="4"/>
  <c r="E53" i="9"/>
  <c r="B53" i="9" s="1"/>
  <c r="G191" i="1"/>
  <c r="G187" i="1"/>
  <c r="E46" i="9"/>
  <c r="B46" i="9" s="1"/>
  <c r="F222" i="9"/>
  <c r="B222" i="9" s="1"/>
  <c r="F188" i="4"/>
  <c r="H184" i="1"/>
  <c r="E44" i="9"/>
  <c r="B44" i="9" s="1"/>
  <c r="F220" i="9"/>
  <c r="H181" i="1"/>
  <c r="G180" i="1"/>
  <c r="E43" i="9"/>
  <c r="B43" i="9" s="1"/>
  <c r="F219" i="9"/>
  <c r="B219" i="9" s="1"/>
  <c r="G179" i="1"/>
  <c r="F177" i="4"/>
  <c r="E42" i="9"/>
  <c r="B42" i="9" s="1"/>
  <c r="H176" i="1"/>
  <c r="H174" i="1"/>
  <c r="H172" i="1"/>
  <c r="G168" i="1"/>
  <c r="H165" i="1"/>
  <c r="E163" i="4"/>
  <c r="D159" i="1" s="1"/>
  <c r="F169" i="4"/>
  <c r="H163" i="1"/>
  <c r="H161" i="1"/>
  <c r="G157" i="1"/>
  <c r="E152" i="4"/>
  <c r="D148" i="1" s="1"/>
  <c r="G155" i="1"/>
  <c r="H152" i="1"/>
  <c r="H150" i="1"/>
  <c r="H149" i="1"/>
  <c r="H136" i="1"/>
  <c r="F140" i="4"/>
  <c r="H135" i="1"/>
  <c r="H145" i="1"/>
  <c r="F139" i="4"/>
  <c r="H118" i="1"/>
  <c r="F120" i="4"/>
  <c r="H113" i="1"/>
  <c r="F216" i="9"/>
  <c r="B216" i="9" s="1"/>
  <c r="H111" i="1"/>
  <c r="H108" i="1"/>
  <c r="H110" i="1"/>
  <c r="E106" i="4"/>
  <c r="D102" i="1" s="1"/>
  <c r="H106" i="1"/>
  <c r="H105" i="1"/>
  <c r="F107" i="4"/>
  <c r="G90" i="1"/>
  <c r="G89" i="1"/>
  <c r="H87" i="1"/>
  <c r="E82" i="4"/>
  <c r="D78" i="1" s="1"/>
  <c r="F91" i="4"/>
  <c r="G84" i="1"/>
  <c r="G81" i="1"/>
  <c r="F83" i="4"/>
  <c r="H79" i="1"/>
  <c r="E33" i="9"/>
  <c r="B33" i="9" s="1"/>
  <c r="H70" i="1"/>
  <c r="G60" i="1"/>
  <c r="H55" i="1"/>
  <c r="H56" i="1"/>
  <c r="E25" i="9"/>
  <c r="B25" i="9" s="1"/>
  <c r="H25" i="1"/>
  <c r="H19" i="1"/>
  <c r="F23" i="4"/>
  <c r="E23" i="9"/>
  <c r="B23" i="9" s="1"/>
  <c r="H20" i="1"/>
  <c r="D4" i="1"/>
  <c r="H4" i="1" s="1"/>
  <c r="H5" i="1"/>
  <c r="F8" i="4"/>
  <c r="E283" i="9"/>
  <c r="B283" i="9" s="1"/>
  <c r="F214" i="9"/>
  <c r="B214" i="9" s="1"/>
  <c r="G947" i="1"/>
  <c r="G823" i="1"/>
  <c r="G816" i="1"/>
  <c r="G812" i="1"/>
  <c r="G718" i="1"/>
  <c r="G716" i="1"/>
  <c r="G713" i="1"/>
  <c r="G711" i="1"/>
  <c r="G710" i="1"/>
  <c r="B217" i="9"/>
  <c r="G687" i="1"/>
  <c r="G666" i="1"/>
  <c r="G662" i="1"/>
  <c r="G654" i="1"/>
  <c r="G651" i="1"/>
  <c r="G642" i="1"/>
  <c r="G645" i="1"/>
  <c r="C599" i="1"/>
  <c r="E143" i="9"/>
  <c r="B143" i="9" s="1"/>
  <c r="C411" i="1"/>
  <c r="H411" i="1" s="1"/>
  <c r="C386" i="1"/>
  <c r="G364" i="1"/>
  <c r="G365" i="1"/>
  <c r="D363" i="4"/>
  <c r="G363" i="1"/>
  <c r="G362" i="1"/>
  <c r="G359" i="1"/>
  <c r="G360" i="1"/>
  <c r="G307" i="1"/>
  <c r="G308" i="1"/>
  <c r="F299" i="4"/>
  <c r="C294" i="1"/>
  <c r="F300" i="4"/>
  <c r="C295" i="1"/>
  <c r="C413" i="1"/>
  <c r="G288" i="1"/>
  <c r="G412" i="1"/>
  <c r="D643" i="4"/>
  <c r="C264" i="1"/>
  <c r="D263" i="4"/>
  <c r="H237" i="1"/>
  <c r="C227" i="1"/>
  <c r="H192" i="1"/>
  <c r="G184" i="1"/>
  <c r="F221" i="9"/>
  <c r="B221" i="9" s="1"/>
  <c r="G182" i="1"/>
  <c r="C173" i="1"/>
  <c r="H173" i="1" s="1"/>
  <c r="G181" i="1"/>
  <c r="G177" i="1"/>
  <c r="G176" i="1"/>
  <c r="G175" i="1"/>
  <c r="G174" i="1"/>
  <c r="G172" i="1"/>
  <c r="G170" i="1"/>
  <c r="G165" i="1"/>
  <c r="G166" i="1"/>
  <c r="G162" i="1"/>
  <c r="E40" i="9"/>
  <c r="B40" i="9" s="1"/>
  <c r="G161" i="1"/>
  <c r="G154" i="1"/>
  <c r="G152" i="1"/>
  <c r="G149" i="1"/>
  <c r="G150" i="1"/>
  <c r="G135" i="1"/>
  <c r="G136" i="1"/>
  <c r="G145" i="1"/>
  <c r="C116" i="1"/>
  <c r="G108" i="1"/>
  <c r="G103" i="1"/>
  <c r="G87" i="1"/>
  <c r="G88" i="1"/>
  <c r="G79" i="1"/>
  <c r="G85" i="1"/>
  <c r="G70" i="1"/>
  <c r="G71" i="1"/>
  <c r="E27" i="9"/>
  <c r="B27" i="9" s="1"/>
  <c r="G55" i="1"/>
  <c r="G56" i="1"/>
  <c r="F29" i="4"/>
  <c r="G19" i="1"/>
  <c r="G20" i="1"/>
  <c r="G5" i="1"/>
  <c r="G4" i="1"/>
  <c r="E26" i="9"/>
  <c r="B26" i="9" s="1"/>
  <c r="G236" i="1"/>
  <c r="H236" i="1"/>
  <c r="G1263" i="1"/>
  <c r="H1331" i="1"/>
  <c r="H1339" i="1"/>
  <c r="H1347" i="1"/>
  <c r="G1421" i="1"/>
  <c r="J1444" i="1"/>
  <c r="G1444" i="1"/>
  <c r="J1477" i="1"/>
  <c r="H1477" i="1"/>
  <c r="G1477" i="1"/>
  <c r="I1477" i="1" s="1"/>
  <c r="H1488" i="1"/>
  <c r="G1488" i="1"/>
  <c r="H1511" i="1"/>
  <c r="H1568" i="1"/>
  <c r="G1568" i="1"/>
  <c r="J1468" i="1"/>
  <c r="H1468" i="1"/>
  <c r="G1468" i="1"/>
  <c r="C997" i="1"/>
  <c r="G1266" i="1"/>
  <c r="G1274" i="1"/>
  <c r="G1282" i="1"/>
  <c r="G1290" i="1"/>
  <c r="G1298" i="1"/>
  <c r="G1336" i="1"/>
  <c r="G1344" i="1"/>
  <c r="G1419" i="1"/>
  <c r="H1444" i="1"/>
  <c r="J1451" i="1"/>
  <c r="G1451" i="1"/>
  <c r="I1451" i="1" s="1"/>
  <c r="H1463" i="1"/>
  <c r="G1463" i="1"/>
  <c r="I1463" i="1" s="1"/>
  <c r="J1463" i="1"/>
  <c r="H1498" i="1"/>
  <c r="G1498" i="1"/>
  <c r="H1546" i="1"/>
  <c r="G1261" i="1"/>
  <c r="H1267" i="1"/>
  <c r="H1275" i="1"/>
  <c r="H1283" i="1"/>
  <c r="H1291" i="1"/>
  <c r="G1304" i="1"/>
  <c r="G1312" i="1"/>
  <c r="G1320" i="1"/>
  <c r="G1328" i="1"/>
  <c r="H1337" i="1"/>
  <c r="H1345" i="1"/>
  <c r="H1461" i="1"/>
  <c r="G1461" i="1"/>
  <c r="H1480" i="1"/>
  <c r="G1480" i="1"/>
  <c r="E224" i="4"/>
  <c r="D220" i="1" s="1"/>
  <c r="F463" i="4"/>
  <c r="D459" i="4"/>
  <c r="H1567" i="1"/>
  <c r="G1567" i="1"/>
  <c r="D12" i="5"/>
  <c r="J1464" i="1"/>
  <c r="H1464" i="1"/>
  <c r="G1464" i="1"/>
  <c r="I1464" i="1" s="1"/>
  <c r="H1490" i="1"/>
  <c r="G1490" i="1"/>
  <c r="E38" i="7"/>
  <c r="I32" i="3"/>
  <c r="D1475" i="1"/>
  <c r="H1446" i="1"/>
  <c r="G1446" i="1"/>
  <c r="I1446" i="1" s="1"/>
  <c r="H1506" i="1"/>
  <c r="G1506" i="1"/>
  <c r="H1562" i="1"/>
  <c r="G1562" i="1"/>
  <c r="H1348" i="1"/>
  <c r="H1439" i="1"/>
  <c r="I1439" i="1" s="1"/>
  <c r="H1504" i="1"/>
  <c r="G1504" i="1"/>
  <c r="H1519" i="1"/>
  <c r="H1525" i="1"/>
  <c r="G1525" i="1"/>
  <c r="H1543" i="1"/>
  <c r="G1543" i="1"/>
  <c r="H1549" i="1"/>
  <c r="G1549" i="1"/>
  <c r="F164" i="4"/>
  <c r="D163" i="4"/>
  <c r="C160" i="1"/>
  <c r="G1262" i="1"/>
  <c r="G1270" i="1"/>
  <c r="G1278" i="1"/>
  <c r="G1286" i="1"/>
  <c r="G1294" i="1"/>
  <c r="G1332" i="1"/>
  <c r="G1340" i="1"/>
  <c r="G1427" i="1"/>
  <c r="J1457" i="1"/>
  <c r="H1457" i="1"/>
  <c r="G1457" i="1"/>
  <c r="I1457" i="1" s="1"/>
  <c r="H1467" i="1"/>
  <c r="G1467" i="1"/>
  <c r="I1467" i="1" s="1"/>
  <c r="J1467" i="1"/>
  <c r="H1482" i="1"/>
  <c r="G1482" i="1"/>
  <c r="H1509" i="1"/>
  <c r="G1509" i="1"/>
  <c r="H1544" i="1"/>
  <c r="G1544" i="1"/>
  <c r="H1565" i="1"/>
  <c r="G1565" i="1"/>
  <c r="D7" i="4"/>
  <c r="D522" i="1"/>
  <c r="H1271" i="1"/>
  <c r="H1279" i="1"/>
  <c r="H1287" i="1"/>
  <c r="H1295" i="1"/>
  <c r="G1300" i="1"/>
  <c r="G1308" i="1"/>
  <c r="G1316" i="1"/>
  <c r="G1324" i="1"/>
  <c r="H1333" i="1"/>
  <c r="H1341" i="1"/>
  <c r="G1425" i="1"/>
  <c r="H1473" i="1"/>
  <c r="G1473" i="1"/>
  <c r="I1473" i="1" s="1"/>
  <c r="H1476" i="1"/>
  <c r="G1476" i="1"/>
  <c r="I1476" i="1" s="1"/>
  <c r="J1476" i="1"/>
  <c r="H1496" i="1"/>
  <c r="G1496" i="1"/>
  <c r="H1552" i="1"/>
  <c r="G1552" i="1"/>
  <c r="D311" i="4"/>
  <c r="F519" i="4"/>
  <c r="D515" i="4"/>
  <c r="F599" i="4"/>
  <c r="D593" i="4"/>
  <c r="J1439" i="1"/>
  <c r="H1442" i="1"/>
  <c r="G1442" i="1"/>
  <c r="H1456" i="1"/>
  <c r="G1456" i="1"/>
  <c r="G1458" i="1"/>
  <c r="I1458" i="1" s="1"/>
  <c r="H1460" i="1"/>
  <c r="G1460" i="1"/>
  <c r="G1533" i="1"/>
  <c r="H1560" i="1"/>
  <c r="G1560" i="1"/>
  <c r="D152" i="4"/>
  <c r="F153" i="4"/>
  <c r="D224" i="4"/>
  <c r="E311" i="4"/>
  <c r="D306" i="1" s="1"/>
  <c r="D421" i="4"/>
  <c r="D567" i="4"/>
  <c r="F312" i="4"/>
  <c r="F585" i="4"/>
  <c r="D580" i="4"/>
  <c r="D1408" i="1"/>
  <c r="I27" i="3"/>
  <c r="H30" i="3"/>
  <c r="C1453" i="1"/>
  <c r="B111" i="9"/>
  <c r="H1447" i="1"/>
  <c r="I1447" i="1" s="1"/>
  <c r="J1450" i="1"/>
  <c r="H1576" i="1"/>
  <c r="G1576" i="1"/>
  <c r="G292" i="9"/>
  <c r="E292" i="9" s="1"/>
  <c r="B292" i="9" s="1"/>
  <c r="F206" i="5"/>
  <c r="D114" i="6"/>
  <c r="F115" i="6"/>
  <c r="E421" i="4"/>
  <c r="G188" i="9"/>
  <c r="E188" i="9" s="1"/>
  <c r="B188" i="9" s="1"/>
  <c r="F6" i="6"/>
  <c r="D5" i="6"/>
  <c r="J1443" i="1"/>
  <c r="H1449" i="1"/>
  <c r="I1449" i="1" s="1"/>
  <c r="H1465" i="1"/>
  <c r="I1465" i="1" s="1"/>
  <c r="J1474" i="1"/>
  <c r="H1474" i="1"/>
  <c r="I1474" i="1" s="1"/>
  <c r="H1478" i="1"/>
  <c r="I1478" i="1" s="1"/>
  <c r="H1512" i="1"/>
  <c r="G1512" i="1"/>
  <c r="H1520" i="1"/>
  <c r="G1520" i="1"/>
  <c r="H1528" i="1"/>
  <c r="G1528" i="1"/>
  <c r="D50" i="4"/>
  <c r="D124" i="4"/>
  <c r="E363" i="4"/>
  <c r="D358" i="1" s="1"/>
  <c r="E643" i="4"/>
  <c r="D637" i="1" s="1"/>
  <c r="H1470" i="1"/>
  <c r="G1470" i="1"/>
  <c r="H1536" i="1"/>
  <c r="G1536" i="1"/>
  <c r="E50" i="4"/>
  <c r="D46" i="1" s="1"/>
  <c r="F364" i="4"/>
  <c r="F529" i="4"/>
  <c r="D177" i="5"/>
  <c r="F180" i="5"/>
  <c r="D82" i="4"/>
  <c r="D106" i="4"/>
  <c r="D252" i="4"/>
  <c r="E142" i="9"/>
  <c r="B142" i="9" s="1"/>
  <c r="F69" i="5"/>
  <c r="H286" i="9"/>
  <c r="E87" i="5"/>
  <c r="D42" i="8"/>
  <c r="D49" i="8"/>
  <c r="C1524" i="1" s="1"/>
  <c r="E12" i="5"/>
  <c r="D245" i="5"/>
  <c r="F250" i="5"/>
  <c r="E89" i="6"/>
  <c r="D1383" i="1" s="1"/>
  <c r="G1483" i="1"/>
  <c r="G1491" i="1"/>
  <c r="G1499" i="1"/>
  <c r="F626" i="4"/>
  <c r="D625" i="4"/>
  <c r="D5" i="7"/>
  <c r="G1486" i="1"/>
  <c r="G1494" i="1"/>
  <c r="G1502" i="1"/>
  <c r="G1510" i="1"/>
  <c r="G1526" i="1"/>
  <c r="G1534" i="1"/>
  <c r="G1542" i="1"/>
  <c r="G1550" i="1"/>
  <c r="G1558" i="1"/>
  <c r="G1566" i="1"/>
  <c r="G1574" i="1"/>
  <c r="D78" i="5"/>
  <c r="F79" i="5"/>
  <c r="D134" i="5"/>
  <c r="F135" i="5"/>
  <c r="E141" i="6"/>
  <c r="D35" i="6"/>
  <c r="B79" i="9"/>
  <c r="D644" i="4"/>
  <c r="E515" i="4"/>
  <c r="D509" i="1" s="1"/>
  <c r="G287" i="9"/>
  <c r="E287" i="9" s="1"/>
  <c r="B287" i="9" s="1"/>
  <c r="D146" i="5"/>
  <c r="D190" i="5"/>
  <c r="D238" i="5"/>
  <c r="D258" i="5"/>
  <c r="D89" i="6"/>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L212" i="9"/>
  <c r="F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E72" i="9"/>
  <c r="B72" i="9" s="1"/>
  <c r="E104" i="9"/>
  <c r="B104" i="9" s="1"/>
  <c r="E136" i="9"/>
  <c r="B136" i="9" s="1"/>
  <c r="G163" i="9"/>
  <c r="E163" i="9" s="1"/>
  <c r="B163" i="9" s="1"/>
  <c r="F218" i="9"/>
  <c r="B218" i="9" s="1"/>
  <c r="B229" i="9"/>
  <c r="B244" i="9"/>
  <c r="B261" i="9"/>
  <c r="B280" i="9"/>
  <c r="E85" i="9"/>
  <c r="B85" i="9" s="1"/>
  <c r="E117" i="9"/>
  <c r="B117" i="9" s="1"/>
  <c r="B227" i="9"/>
  <c r="F250" i="9"/>
  <c r="B250" i="9" s="1"/>
  <c r="B259" i="9"/>
  <c r="B236" i="9"/>
  <c r="B253" i="9"/>
  <c r="G286" i="9"/>
  <c r="E286" i="9" s="1"/>
  <c r="B286" i="9" s="1"/>
  <c r="B71" i="9"/>
  <c r="E77" i="9"/>
  <c r="B77" i="9" s="1"/>
  <c r="B90" i="9"/>
  <c r="B103" i="9"/>
  <c r="E109" i="9"/>
  <c r="B109" i="9" s="1"/>
  <c r="B122" i="9"/>
  <c r="B135" i="9"/>
  <c r="E141" i="9"/>
  <c r="B141" i="9" s="1"/>
  <c r="B146" i="9"/>
  <c r="G161" i="9"/>
  <c r="E161" i="9" s="1"/>
  <c r="B161" i="9" s="1"/>
  <c r="B213" i="9"/>
  <c r="F242" i="9"/>
  <c r="B242" i="9" s="1"/>
  <c r="B251" i="9"/>
  <c r="G278" i="9"/>
  <c r="E278" i="9" s="1"/>
  <c r="B278" i="9" s="1"/>
  <c r="I10" i="9"/>
  <c r="B228" i="9"/>
  <c r="B260" i="9"/>
  <c r="F88" i="5"/>
  <c r="E176" i="5"/>
  <c r="B55" i="9"/>
  <c r="B63" i="9"/>
  <c r="E69" i="9"/>
  <c r="B69" i="9" s="1"/>
  <c r="B82" i="9"/>
  <c r="B95" i="9"/>
  <c r="E101" i="9"/>
  <c r="B101" i="9" s="1"/>
  <c r="B114" i="9"/>
  <c r="B127" i="9"/>
  <c r="E133" i="9"/>
  <c r="B133" i="9" s="1"/>
  <c r="B151" i="9"/>
  <c r="E157" i="9"/>
  <c r="B157" i="9" s="1"/>
  <c r="B220" i="9"/>
  <c r="F234" i="9"/>
  <c r="B234" i="9" s="1"/>
  <c r="B243" i="9"/>
  <c r="F266" i="9"/>
  <c r="B266" i="9" s="1"/>
  <c r="F275" i="9"/>
  <c r="E49" i="9"/>
  <c r="B49" i="9" s="1"/>
  <c r="E80" i="9"/>
  <c r="B80" i="9" s="1"/>
  <c r="E112" i="9"/>
  <c r="B112" i="9" s="1"/>
  <c r="G166" i="9"/>
  <c r="E166" i="9" s="1"/>
  <c r="B166" i="9" s="1"/>
  <c r="G170" i="9"/>
  <c r="E170" i="9" s="1"/>
  <c r="B170" i="9" s="1"/>
  <c r="G174" i="9"/>
  <c r="E174" i="9" s="1"/>
  <c r="B174" i="9" s="1"/>
  <c r="G178" i="9"/>
  <c r="E178" i="9" s="1"/>
  <c r="B178" i="9" s="1"/>
  <c r="G182" i="9"/>
  <c r="E182" i="9" s="1"/>
  <c r="B182" i="9" s="1"/>
  <c r="G186" i="9"/>
  <c r="E186" i="9" s="1"/>
  <c r="B186" i="9" s="1"/>
  <c r="G190" i="9"/>
  <c r="E190" i="9" s="1"/>
  <c r="B190" i="9" s="1"/>
  <c r="B226" i="9"/>
  <c r="B252" i="9"/>
  <c r="B258" i="9"/>
  <c r="E298" i="4" l="1"/>
  <c r="G212" i="1"/>
  <c r="H212" i="1"/>
  <c r="G599" i="1"/>
  <c r="H599" i="1"/>
  <c r="G411" i="1"/>
  <c r="G386" i="1"/>
  <c r="H386" i="1"/>
  <c r="F363" i="4"/>
  <c r="C358" i="1"/>
  <c r="H358" i="1" s="1"/>
  <c r="D350" i="4"/>
  <c r="D408" i="4" s="1"/>
  <c r="G294" i="1"/>
  <c r="H294" i="1"/>
  <c r="G295" i="1"/>
  <c r="H295" i="1"/>
  <c r="H413" i="1"/>
  <c r="G413" i="1"/>
  <c r="F643" i="4"/>
  <c r="C637" i="1"/>
  <c r="G264" i="1"/>
  <c r="H264" i="1"/>
  <c r="F263" i="4"/>
  <c r="C259" i="1"/>
  <c r="G227" i="1"/>
  <c r="H227" i="1"/>
  <c r="G173" i="1"/>
  <c r="H116" i="1"/>
  <c r="G116" i="1"/>
  <c r="C1383" i="1"/>
  <c r="F89" i="6"/>
  <c r="F146" i="5"/>
  <c r="C1124" i="1"/>
  <c r="F134" i="5"/>
  <c r="C1112" i="1"/>
  <c r="F625" i="4"/>
  <c r="C619" i="1"/>
  <c r="F245" i="5"/>
  <c r="C1222" i="1"/>
  <c r="D68" i="5"/>
  <c r="D528" i="4"/>
  <c r="G637" i="1"/>
  <c r="H637" i="1"/>
  <c r="I1460" i="1"/>
  <c r="F593" i="4"/>
  <c r="C587" i="1"/>
  <c r="H1475" i="1"/>
  <c r="G1475" i="1"/>
  <c r="F258" i="5"/>
  <c r="C1235" i="1"/>
  <c r="E7" i="5"/>
  <c r="D990" i="1"/>
  <c r="F5" i="6"/>
  <c r="H24" i="3"/>
  <c r="C1299" i="1"/>
  <c r="D141" i="6"/>
  <c r="E407" i="4"/>
  <c r="D402" i="1" s="1"/>
  <c r="D293" i="1"/>
  <c r="G160" i="1"/>
  <c r="H160" i="1"/>
  <c r="E175" i="5"/>
  <c r="D1152" i="1" s="1"/>
  <c r="I22" i="3"/>
  <c r="D1153" i="1"/>
  <c r="E165" i="9"/>
  <c r="B165" i="9" s="1"/>
  <c r="D237" i="5"/>
  <c r="F238" i="5"/>
  <c r="C1215" i="1"/>
  <c r="F78" i="5"/>
  <c r="C1056" i="1"/>
  <c r="H1524" i="1"/>
  <c r="G1524" i="1"/>
  <c r="C248" i="1"/>
  <c r="F252" i="4"/>
  <c r="E350" i="4"/>
  <c r="F224" i="4"/>
  <c r="C220" i="1"/>
  <c r="F515" i="4"/>
  <c r="C509" i="1"/>
  <c r="D6" i="4"/>
  <c r="F7" i="4"/>
  <c r="C3" i="1"/>
  <c r="F163" i="4"/>
  <c r="C159" i="1"/>
  <c r="I31" i="3"/>
  <c r="D1469" i="1"/>
  <c r="F12" i="5"/>
  <c r="C990" i="1"/>
  <c r="D7" i="5"/>
  <c r="H997" i="1"/>
  <c r="G997" i="1"/>
  <c r="G291" i="9"/>
  <c r="E291" i="9" s="1"/>
  <c r="B291" i="9" s="1"/>
  <c r="F190" i="5"/>
  <c r="C1167" i="1"/>
  <c r="F644" i="4"/>
  <c r="C638" i="1"/>
  <c r="K1432" i="9"/>
  <c r="I34" i="3"/>
  <c r="C1517" i="1"/>
  <c r="F106" i="4"/>
  <c r="C102" i="1"/>
  <c r="F124" i="4"/>
  <c r="C120" i="1"/>
  <c r="F580" i="4"/>
  <c r="C574" i="1"/>
  <c r="I1456" i="1"/>
  <c r="G294" i="9"/>
  <c r="E294" i="9" s="1"/>
  <c r="C78" i="1"/>
  <c r="F82" i="4"/>
  <c r="F50" i="4"/>
  <c r="C46" i="1"/>
  <c r="E420" i="4"/>
  <c r="D415" i="1"/>
  <c r="H20" i="9"/>
  <c r="G20" i="9"/>
  <c r="D151" i="4"/>
  <c r="F152" i="4"/>
  <c r="C148" i="1"/>
  <c r="F311" i="4"/>
  <c r="C306" i="1"/>
  <c r="D298" i="4"/>
  <c r="E6" i="4"/>
  <c r="I1468" i="1"/>
  <c r="F35" i="6"/>
  <c r="C1329" i="1"/>
  <c r="H25" i="3"/>
  <c r="E68" i="5"/>
  <c r="D1065" i="1"/>
  <c r="D43" i="8"/>
  <c r="I1442" i="1"/>
  <c r="I28" i="3"/>
  <c r="D1435" i="1"/>
  <c r="F114" i="6"/>
  <c r="C1408" i="1"/>
  <c r="H27" i="3"/>
  <c r="F567" i="4"/>
  <c r="C561" i="1"/>
  <c r="F459" i="4"/>
  <c r="C453" i="1"/>
  <c r="G297" i="9"/>
  <c r="E297" i="9" s="1"/>
  <c r="C1436" i="1"/>
  <c r="H29" i="3"/>
  <c r="G289" i="9"/>
  <c r="E289" i="9" s="1"/>
  <c r="B289" i="9" s="1"/>
  <c r="F177" i="5"/>
  <c r="D176" i="5"/>
  <c r="C1154" i="1"/>
  <c r="G1453" i="1"/>
  <c r="H1453" i="1"/>
  <c r="D420" i="4"/>
  <c r="F421" i="4"/>
  <c r="C415" i="1"/>
  <c r="E151" i="4"/>
  <c r="I1444" i="1"/>
  <c r="E20" i="9" l="1"/>
  <c r="G358" i="1"/>
  <c r="C345" i="1"/>
  <c r="F350" i="4"/>
  <c r="G259" i="1"/>
  <c r="H259" i="1"/>
  <c r="F420" i="4"/>
  <c r="D635" i="4"/>
  <c r="C414" i="1"/>
  <c r="H1436" i="1"/>
  <c r="G1436" i="1"/>
  <c r="H1329" i="1"/>
  <c r="G1329" i="1"/>
  <c r="G102" i="1"/>
  <c r="H102" i="1"/>
  <c r="H1167" i="1"/>
  <c r="G1167" i="1"/>
  <c r="H509" i="1"/>
  <c r="G509" i="1"/>
  <c r="F151" i="4"/>
  <c r="D289" i="4"/>
  <c r="H17" i="3"/>
  <c r="C147" i="1"/>
  <c r="H78" i="1"/>
  <c r="G78" i="1"/>
  <c r="H1469" i="1"/>
  <c r="G1469" i="1"/>
  <c r="G1056" i="1"/>
  <c r="H1056" i="1"/>
  <c r="F141" i="6"/>
  <c r="H28" i="3"/>
  <c r="C1435" i="1"/>
  <c r="E6" i="5"/>
  <c r="I20" i="3"/>
  <c r="D985" i="1"/>
  <c r="H1112" i="1"/>
  <c r="G1112" i="1"/>
  <c r="F6" i="4"/>
  <c r="H16" i="3"/>
  <c r="D412" i="4"/>
  <c r="C2" i="1"/>
  <c r="C403" i="1"/>
  <c r="G453" i="1"/>
  <c r="H453" i="1"/>
  <c r="B294" i="9"/>
  <c r="H1517" i="1"/>
  <c r="G1517" i="1"/>
  <c r="G220" i="1"/>
  <c r="H220" i="1"/>
  <c r="H9" i="3"/>
  <c r="H1299" i="1"/>
  <c r="G1299" i="1"/>
  <c r="H1235" i="1"/>
  <c r="G1235" i="1"/>
  <c r="G148" i="1"/>
  <c r="H148" i="1"/>
  <c r="B297" i="9"/>
  <c r="E296" i="9"/>
  <c r="I10" i="3" s="1"/>
  <c r="E412" i="4"/>
  <c r="I16" i="3"/>
  <c r="D2" i="1"/>
  <c r="H159" i="1"/>
  <c r="G159" i="1"/>
  <c r="H1215" i="1"/>
  <c r="G1215" i="1"/>
  <c r="D636" i="4"/>
  <c r="F528" i="4"/>
  <c r="C522" i="1"/>
  <c r="H1124" i="1"/>
  <c r="G1124" i="1"/>
  <c r="E19" i="9"/>
  <c r="B20" i="9"/>
  <c r="G1154" i="1"/>
  <c r="H1154" i="1"/>
  <c r="D175" i="5"/>
  <c r="H22" i="3"/>
  <c r="F176" i="5"/>
  <c r="C1153" i="1"/>
  <c r="G561" i="1"/>
  <c r="H561" i="1"/>
  <c r="C1518" i="1"/>
  <c r="H11" i="3" s="1"/>
  <c r="I35" i="3"/>
  <c r="D407" i="4"/>
  <c r="F298" i="4"/>
  <c r="C293" i="1"/>
  <c r="G574" i="1"/>
  <c r="H574" i="1"/>
  <c r="G295" i="9"/>
  <c r="E295" i="9" s="1"/>
  <c r="B295" i="9" s="1"/>
  <c r="E408" i="4"/>
  <c r="D403" i="1" s="1"/>
  <c r="D345" i="1"/>
  <c r="G345" i="1" s="1"/>
  <c r="F68" i="5"/>
  <c r="H21" i="3"/>
  <c r="C1046" i="1"/>
  <c r="G990" i="1"/>
  <c r="H990" i="1"/>
  <c r="H1065" i="1"/>
  <c r="G1065" i="1"/>
  <c r="G306" i="1"/>
  <c r="H306" i="1"/>
  <c r="H3" i="1"/>
  <c r="G3" i="1"/>
  <c r="F237" i="5"/>
  <c r="H23" i="3"/>
  <c r="C1214" i="1"/>
  <c r="G299" i="9"/>
  <c r="E299" i="9" s="1"/>
  <c r="G1222" i="1"/>
  <c r="H1222" i="1"/>
  <c r="G1408" i="1"/>
  <c r="H1408" i="1"/>
  <c r="G619" i="1"/>
  <c r="H619" i="1"/>
  <c r="I17" i="3"/>
  <c r="E289" i="4"/>
  <c r="D147" i="1"/>
  <c r="E635" i="4"/>
  <c r="D629" i="1" s="1"/>
  <c r="D414" i="1"/>
  <c r="E636" i="4"/>
  <c r="D630" i="1" s="1"/>
  <c r="H415" i="1"/>
  <c r="G415" i="1"/>
  <c r="I21" i="3"/>
  <c r="D1046" i="1"/>
  <c r="G46" i="1"/>
  <c r="H46" i="1"/>
  <c r="G120" i="1"/>
  <c r="H120" i="1"/>
  <c r="G638" i="1"/>
  <c r="H638" i="1"/>
  <c r="D6" i="5"/>
  <c r="F7" i="5"/>
  <c r="H20" i="3"/>
  <c r="C985" i="1"/>
  <c r="G248" i="1"/>
  <c r="H248" i="1"/>
  <c r="H345" i="1"/>
  <c r="G587" i="1"/>
  <c r="H587" i="1"/>
  <c r="H1383" i="1"/>
  <c r="G1383" i="1"/>
  <c r="F408" i="4" l="1"/>
  <c r="N3" i="9"/>
  <c r="E413" i="4"/>
  <c r="E414" i="4" s="1"/>
  <c r="D409" i="1" s="1"/>
  <c r="E291" i="4"/>
  <c r="D287" i="1" s="1"/>
  <c r="D285" i="1"/>
  <c r="F289" i="4"/>
  <c r="D413" i="4"/>
  <c r="D414" i="4" s="1"/>
  <c r="D291" i="4"/>
  <c r="C285" i="1"/>
  <c r="H403" i="1"/>
  <c r="G403" i="1"/>
  <c r="K3" i="9"/>
  <c r="G282" i="9"/>
  <c r="E282" i="9" s="1"/>
  <c r="B282" i="9" s="1"/>
  <c r="G276" i="9"/>
  <c r="E276" i="9" s="1"/>
  <c r="F6" i="5"/>
  <c r="C984" i="1"/>
  <c r="G1214" i="1"/>
  <c r="H1214" i="1"/>
  <c r="H1153" i="1"/>
  <c r="G1153" i="1"/>
  <c r="G1046" i="1"/>
  <c r="H1046" i="1"/>
  <c r="H293" i="1"/>
  <c r="G293" i="1"/>
  <c r="G2" i="1"/>
  <c r="H2" i="1"/>
  <c r="G522" i="1"/>
  <c r="H522" i="1"/>
  <c r="F412" i="4"/>
  <c r="D639" i="4"/>
  <c r="C407" i="1"/>
  <c r="H276" i="9"/>
  <c r="D984" i="1"/>
  <c r="H414" i="1"/>
  <c r="G414" i="1"/>
  <c r="H1518" i="1"/>
  <c r="G1518" i="1"/>
  <c r="F407" i="4"/>
  <c r="C402" i="1"/>
  <c r="F175" i="5"/>
  <c r="C1152" i="1"/>
  <c r="E639" i="4"/>
  <c r="D407" i="1"/>
  <c r="D290" i="4"/>
  <c r="H1435" i="1"/>
  <c r="G1435" i="1"/>
  <c r="F635" i="4"/>
  <c r="C629" i="1"/>
  <c r="E298" i="9"/>
  <c r="I9" i="3" s="1"/>
  <c r="B299" i="9"/>
  <c r="H985" i="1"/>
  <c r="G985" i="1"/>
  <c r="F636" i="4"/>
  <c r="C630" i="1"/>
  <c r="E290" i="4"/>
  <c r="D286" i="1" s="1"/>
  <c r="E293" i="9"/>
  <c r="I11" i="3" s="1"/>
  <c r="H147" i="1"/>
  <c r="G147" i="1"/>
  <c r="F290" i="4" l="1"/>
  <c r="C286" i="1"/>
  <c r="F291" i="4"/>
  <c r="C287" i="1"/>
  <c r="F414" i="4"/>
  <c r="C409" i="1"/>
  <c r="B276" i="9"/>
  <c r="E275" i="9"/>
  <c r="D640" i="4"/>
  <c r="D641" i="4" s="1"/>
  <c r="F413" i="4"/>
  <c r="D415" i="4"/>
  <c r="C408" i="1"/>
  <c r="G1152" i="1"/>
  <c r="H1152" i="1"/>
  <c r="D633" i="1"/>
  <c r="H629" i="1"/>
  <c r="G629" i="1"/>
  <c r="E640" i="4"/>
  <c r="E641" i="4" s="1"/>
  <c r="E415" i="4"/>
  <c r="D410" i="1" s="1"/>
  <c r="D408" i="1"/>
  <c r="G630" i="1"/>
  <c r="H630" i="1"/>
  <c r="H402" i="1"/>
  <c r="G402" i="1"/>
  <c r="H407" i="1"/>
  <c r="G407" i="1"/>
  <c r="F639" i="4"/>
  <c r="C633" i="1"/>
  <c r="H8" i="3"/>
  <c r="G984" i="1"/>
  <c r="H984" i="1"/>
  <c r="H285" i="1"/>
  <c r="G285" i="1"/>
  <c r="M3" i="9" l="1"/>
  <c r="I8" i="3"/>
  <c r="H409" i="1"/>
  <c r="G409" i="1"/>
  <c r="H633" i="1"/>
  <c r="G633" i="1"/>
  <c r="G408" i="1"/>
  <c r="H408" i="1"/>
  <c r="H287" i="1"/>
  <c r="G287" i="1"/>
  <c r="D635" i="1"/>
  <c r="E642" i="4"/>
  <c r="E645" i="4" s="1"/>
  <c r="D634" i="1"/>
  <c r="F415" i="4"/>
  <c r="C410" i="1"/>
  <c r="G286" i="1"/>
  <c r="H286" i="1"/>
  <c r="F641" i="4"/>
  <c r="C635" i="1"/>
  <c r="F640" i="4"/>
  <c r="D642" i="4"/>
  <c r="C634" i="1"/>
  <c r="I18" i="3" l="1"/>
  <c r="D639" i="1"/>
  <c r="F642" i="4"/>
  <c r="D646" i="4"/>
  <c r="C636" i="1"/>
  <c r="H635" i="1"/>
  <c r="G635" i="1"/>
  <c r="G410" i="1"/>
  <c r="H410" i="1"/>
  <c r="D645" i="4"/>
  <c r="E646" i="4"/>
  <c r="D636" i="1"/>
  <c r="G634" i="1"/>
  <c r="H634" i="1"/>
  <c r="H636" i="1" l="1"/>
  <c r="G636" i="1"/>
  <c r="H7" i="3"/>
  <c r="I19" i="3"/>
  <c r="D640" i="1"/>
  <c r="F645" i="4"/>
  <c r="H18" i="3"/>
  <c r="C639" i="1"/>
  <c r="F646" i="4"/>
  <c r="C640" i="1"/>
  <c r="H19" i="3"/>
  <c r="J3" i="9" l="1"/>
  <c r="I7" i="3"/>
  <c r="H639" i="1"/>
  <c r="G639" i="1"/>
  <c r="G640" i="1"/>
  <c r="H640" i="1"/>
  <c r="M272" i="9" l="1"/>
  <c r="L272" i="9"/>
  <c r="G18" i="9"/>
  <c r="H18" i="9"/>
  <c r="J11" i="9"/>
  <c r="I8" i="9"/>
  <c r="G16" i="9"/>
  <c r="I17" i="9"/>
  <c r="K6" i="9"/>
  <c r="K7" i="9"/>
  <c r="J6" i="9"/>
  <c r="I13" i="9"/>
  <c r="J10" i="9"/>
  <c r="M15" i="9"/>
  <c r="I9" i="9"/>
  <c r="I6" i="9"/>
  <c r="K9" i="9"/>
  <c r="G15" i="9"/>
  <c r="K13" i="9"/>
  <c r="J7" i="9"/>
  <c r="J12" i="9"/>
  <c r="J9" i="9"/>
  <c r="I11" i="9"/>
  <c r="H16" i="9"/>
  <c r="J5" i="9"/>
  <c r="L15" i="9"/>
  <c r="F15" i="9" s="1"/>
  <c r="K10" i="9"/>
  <c r="J8" i="9"/>
  <c r="K12" i="9"/>
  <c r="H17" i="9"/>
  <c r="J17" i="9"/>
  <c r="K8" i="9"/>
  <c r="M16" i="9"/>
  <c r="G17" i="9"/>
  <c r="H15" i="9"/>
  <c r="K5" i="9"/>
  <c r="I5" i="9"/>
  <c r="J13" i="9"/>
  <c r="I12" i="9"/>
  <c r="K11" i="9"/>
  <c r="L16" i="9"/>
  <c r="I7" i="9"/>
  <c r="F16" i="9" l="1"/>
  <c r="F272" i="9"/>
  <c r="B272" i="9" s="1"/>
  <c r="E12" i="9"/>
  <c r="B12" i="9" s="1"/>
  <c r="E18" i="9"/>
  <c r="B18" i="9" s="1"/>
  <c r="E7" i="9"/>
  <c r="B7" i="9" s="1"/>
  <c r="E17" i="9"/>
  <c r="B17" i="9" s="1"/>
  <c r="F14" i="9"/>
  <c r="E15" i="9"/>
  <c r="B15" i="9" s="1"/>
  <c r="E6" i="9"/>
  <c r="B6" i="9" s="1"/>
  <c r="E11" i="9"/>
  <c r="B11" i="9" s="1"/>
  <c r="E9" i="9"/>
  <c r="B9" i="9" s="1"/>
  <c r="E16" i="9"/>
  <c r="B16" i="9" s="1"/>
  <c r="E8" i="9"/>
  <c r="B8" i="9" s="1"/>
  <c r="E5" i="9"/>
  <c r="E10" i="9"/>
  <c r="B10" i="9" s="1"/>
  <c r="E13" i="9"/>
  <c r="B13" i="9" s="1"/>
  <c r="F19" i="9" l="1"/>
  <c r="F3" i="9" s="1"/>
  <c r="B5" i="9"/>
  <c r="E4"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<sst xmlns="http://schemas.openxmlformats.org/spreadsheetml/2006/main" count="4313" uniqueCount="3394">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</sst>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22162201</v>
      </c>
      <c r="D2" s="6">
        <f>'PR-RAS'!E6</f>
        <v>23464051.879999992</v>
      </c>
      <c r="E2" s="6">
        <v>0</v>
      </c>
      <c r="F2" s="6">
        <v>0</v>
      </c>
      <c r="G2" s="7">
        <f t="shared" ref="G2:G264" si="0">(B2/1000)*(C2*1+D2*2)</f>
        <v>69090.304759999999</v>
      </c>
      <c r="H2" s="7">
        <f t="shared" ref="H2:H264" si="1">ABS(C2-ROUND(C2,0))+ABS(D2-ROUND(D2,0))</f>
        <v>0.12000000849366188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14138132</v>
      </c>
      <c r="D3" s="1">
        <f>'PR-RAS'!E7</f>
        <v>16517864.599999996</v>
      </c>
      <c r="E3" s="1">
        <v>0</v>
      </c>
      <c r="F3" s="1">
        <v>0</v>
      </c>
      <c r="G3" s="2">
        <f t="shared" si="0"/>
        <v>94347.722399999984</v>
      </c>
      <c r="H3" s="2">
        <f t="shared" si="1"/>
        <v>0.40000000409781933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13069404</v>
      </c>
      <c r="D4" s="1">
        <f>'PR-RAS'!E8</f>
        <v>15673823.039999995</v>
      </c>
      <c r="E4" s="1">
        <v>0</v>
      </c>
      <c r="F4" s="1">
        <v>0</v>
      </c>
      <c r="G4" s="2">
        <f t="shared" si="0"/>
        <v>133251.15023999999</v>
      </c>
      <c r="H4" s="2">
        <f t="shared" si="1"/>
        <v>3.999999538064003E-2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13069404</v>
      </c>
      <c r="D5" s="1">
        <f>'PR-RAS'!E9</f>
        <v>16583373.02</v>
      </c>
      <c r="E5" s="1">
        <v>0</v>
      </c>
      <c r="F5" s="1">
        <v>0</v>
      </c>
      <c r="G5" s="2">
        <f t="shared" si="0"/>
        <v>184944.60016</v>
      </c>
      <c r="H5" s="2">
        <f t="shared" si="1"/>
        <v>1.9999999552965164E-2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435201.58</v>
      </c>
      <c r="E6" s="1">
        <v>0</v>
      </c>
      <c r="F6" s="1">
        <v>0</v>
      </c>
      <c r="G6" s="2">
        <f t="shared" si="0"/>
        <v>4352.0158000000001</v>
      </c>
      <c r="H6" s="2">
        <f t="shared" si="1"/>
        <v>0.41999999998370185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694684.24</v>
      </c>
      <c r="E7" s="1">
        <v>0</v>
      </c>
      <c r="F7" s="1">
        <v>0</v>
      </c>
      <c r="G7" s="2">
        <f t="shared" si="0"/>
        <v>8336.2108800000005</v>
      </c>
      <c r="H7" s="2">
        <f t="shared" si="1"/>
        <v>0.23999999999068677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883893.91</v>
      </c>
      <c r="E8" s="1">
        <v>0</v>
      </c>
      <c r="F8" s="1">
        <v>0</v>
      </c>
      <c r="G8" s="2">
        <f t="shared" si="0"/>
        <v>12374.514740000001</v>
      </c>
      <c r="H8" s="2">
        <f t="shared" si="1"/>
        <v>8.999999996740371E-2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2923329.71</v>
      </c>
      <c r="E11" s="1">
        <v>0</v>
      </c>
      <c r="F11" s="1">
        <v>0</v>
      </c>
      <c r="G11" s="2">
        <f t="shared" si="0"/>
        <v>58466.5942</v>
      </c>
      <c r="H11" s="2">
        <f t="shared" si="1"/>
        <v>0.2900000000372529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1039612</v>
      </c>
      <c r="D19" s="1">
        <f>'PR-RAS'!E23</f>
        <v>828065.15</v>
      </c>
      <c r="E19" s="1">
        <v>0</v>
      </c>
      <c r="F19" s="1">
        <v>0</v>
      </c>
      <c r="G19" s="2">
        <f t="shared" si="0"/>
        <v>48523.361399999994</v>
      </c>
      <c r="H19" s="2">
        <f t="shared" si="1"/>
        <v>0.15000000002328306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30444</v>
      </c>
      <c r="D20" s="1">
        <f>'PR-RAS'!E24</f>
        <v>35688.400000000001</v>
      </c>
      <c r="E20" s="1">
        <v>0</v>
      </c>
      <c r="F20" s="1">
        <v>0</v>
      </c>
      <c r="G20" s="2">
        <f t="shared" si="0"/>
        <v>1934.5952</v>
      </c>
      <c r="H20" s="2">
        <f t="shared" si="1"/>
        <v>0.40000000000145519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1009168</v>
      </c>
      <c r="D23" s="1">
        <f>'PR-RAS'!E27</f>
        <v>792376.75</v>
      </c>
      <c r="E23" s="1">
        <v>0</v>
      </c>
      <c r="F23" s="1">
        <v>0</v>
      </c>
      <c r="G23" s="2">
        <f t="shared" si="0"/>
        <v>57066.272999999994</v>
      </c>
      <c r="H23" s="2">
        <f t="shared" si="1"/>
        <v>0.25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29116</v>
      </c>
      <c r="D25" s="1">
        <f>'PR-RAS'!E29</f>
        <v>15976.41</v>
      </c>
      <c r="E25" s="1">
        <v>0</v>
      </c>
      <c r="F25" s="1">
        <v>0</v>
      </c>
      <c r="G25" s="2">
        <f t="shared" si="0"/>
        <v>1465.6516799999999</v>
      </c>
      <c r="H25" s="2">
        <f t="shared" si="1"/>
        <v>0.40999999999985448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25667</v>
      </c>
      <c r="D27" s="1">
        <f>'PR-RAS'!E31</f>
        <v>10355.959999999999</v>
      </c>
      <c r="E27" s="1">
        <v>0</v>
      </c>
      <c r="F27" s="1">
        <v>0</v>
      </c>
      <c r="G27" s="2">
        <f t="shared" si="0"/>
        <v>1205.8519199999998</v>
      </c>
      <c r="H27" s="2">
        <f t="shared" si="1"/>
        <v>4.0000000000873115E-2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3449</v>
      </c>
      <c r="D29" s="1">
        <f>'PR-RAS'!E33</f>
        <v>5620.45</v>
      </c>
      <c r="E29" s="1">
        <v>0</v>
      </c>
      <c r="F29" s="1">
        <v>0</v>
      </c>
      <c r="G29" s="2">
        <f t="shared" si="0"/>
        <v>411.31720000000001</v>
      </c>
      <c r="H29" s="2">
        <f t="shared" si="1"/>
        <v>0.4499999999998181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4335659</v>
      </c>
      <c r="D46" s="1">
        <f>'PR-RAS'!E50</f>
        <v>4145619.25</v>
      </c>
      <c r="E46" s="1">
        <v>0</v>
      </c>
      <c r="F46" s="1">
        <v>0</v>
      </c>
      <c r="G46" s="2">
        <f t="shared" si="0"/>
        <v>568210.38749999995</v>
      </c>
      <c r="H46" s="2">
        <f t="shared" si="1"/>
        <v>0.25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2425657</v>
      </c>
      <c r="D55" s="1">
        <f>'PR-RAS'!E59</f>
        <v>2126287.86</v>
      </c>
      <c r="E55" s="1">
        <v>0</v>
      </c>
      <c r="F55" s="1">
        <v>0</v>
      </c>
      <c r="G55" s="2">
        <f t="shared" si="0"/>
        <v>360624.56688</v>
      </c>
      <c r="H55" s="2">
        <f t="shared" si="1"/>
        <v>0.14000000013038516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2112597</v>
      </c>
      <c r="D56" s="1">
        <f>'PR-RAS'!E60</f>
        <v>2126287.86</v>
      </c>
      <c r="E56" s="1">
        <v>0</v>
      </c>
      <c r="F56" s="1">
        <v>0</v>
      </c>
      <c r="G56" s="2">
        <f t="shared" si="0"/>
        <v>350084.49959999998</v>
      </c>
      <c r="H56" s="2">
        <f t="shared" si="1"/>
        <v>0.14000000013038516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313060</v>
      </c>
      <c r="D57" s="1">
        <f>'PR-RAS'!E61</f>
        <v>0</v>
      </c>
      <c r="E57" s="1">
        <v>0</v>
      </c>
      <c r="F57" s="1">
        <v>0</v>
      </c>
      <c r="G57" s="2">
        <f t="shared" si="0"/>
        <v>17531.36</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1130404</v>
      </c>
      <c r="D58" s="1">
        <f>'PR-RAS'!E62</f>
        <v>1106240.3</v>
      </c>
      <c r="E58" s="1">
        <v>0</v>
      </c>
      <c r="F58" s="1">
        <v>0</v>
      </c>
      <c r="G58" s="2">
        <f t="shared" si="0"/>
        <v>190544.4222</v>
      </c>
      <c r="H58" s="2">
        <f t="shared" si="1"/>
        <v>0.30000000004656613</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98604</v>
      </c>
      <c r="D59" s="1">
        <f>'PR-RAS'!E63</f>
        <v>167203.79999999999</v>
      </c>
      <c r="E59" s="1">
        <v>0</v>
      </c>
      <c r="F59" s="1">
        <v>0</v>
      </c>
      <c r="G59" s="2">
        <f t="shared" si="0"/>
        <v>25114.6728</v>
      </c>
      <c r="H59" s="2">
        <f t="shared" si="1"/>
        <v>0.20000000001164153</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1031800</v>
      </c>
      <c r="D60" s="1">
        <f>'PR-RAS'!E64</f>
        <v>939036.5</v>
      </c>
      <c r="E60" s="1">
        <v>0</v>
      </c>
      <c r="F60" s="1">
        <v>0</v>
      </c>
      <c r="G60" s="2">
        <f t="shared" si="0"/>
        <v>171682.50699999998</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779598</v>
      </c>
      <c r="D70" s="1">
        <f>'PR-RAS'!E74</f>
        <v>913091.09</v>
      </c>
      <c r="E70" s="1">
        <v>0</v>
      </c>
      <c r="F70" s="1">
        <v>0</v>
      </c>
      <c r="G70" s="2">
        <f t="shared" si="0"/>
        <v>179798.83241999999</v>
      </c>
      <c r="H70" s="2">
        <f t="shared" si="1"/>
        <v>8.999999996740371E-2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779598</v>
      </c>
      <c r="D71" s="1">
        <f>'PR-RAS'!E75</f>
        <v>913091.09</v>
      </c>
      <c r="E71" s="1">
        <v>0</v>
      </c>
      <c r="F71" s="1">
        <v>0</v>
      </c>
      <c r="G71" s="2">
        <f t="shared" si="0"/>
        <v>182404.61259999999</v>
      </c>
      <c r="H71" s="2">
        <f t="shared" si="1"/>
        <v>8.999999996740371E-2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1926912</v>
      </c>
      <c r="D78" s="1">
        <f>'PR-RAS'!E82</f>
        <v>1079402.8799999999</v>
      </c>
      <c r="E78" s="1">
        <v>0</v>
      </c>
      <c r="F78" s="1">
        <v>0</v>
      </c>
      <c r="G78" s="2">
        <f t="shared" si="0"/>
        <v>314600.26751999999</v>
      </c>
      <c r="H78" s="2">
        <f t="shared" si="1"/>
        <v>0.12000000011175871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779462</v>
      </c>
      <c r="D79" s="1">
        <f>'PR-RAS'!E83</f>
        <v>2696.34</v>
      </c>
      <c r="E79" s="1">
        <v>0</v>
      </c>
      <c r="F79" s="1">
        <v>0</v>
      </c>
      <c r="G79" s="2">
        <f t="shared" si="0"/>
        <v>61218.665040000007</v>
      </c>
      <c r="H79" s="2">
        <f t="shared" si="1"/>
        <v>0.34000000000014552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18</v>
      </c>
      <c r="D81" s="1">
        <f>'PR-RAS'!E85</f>
        <v>14.25</v>
      </c>
      <c r="E81" s="1">
        <v>0</v>
      </c>
      <c r="F81" s="1">
        <v>0</v>
      </c>
      <c r="G81" s="2">
        <f t="shared" si="0"/>
        <v>3.72</v>
      </c>
      <c r="H81" s="2">
        <f t="shared" si="1"/>
        <v>0.25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2682.09</v>
      </c>
      <c r="E84" s="1">
        <v>0</v>
      </c>
      <c r="F84" s="1">
        <v>0</v>
      </c>
      <c r="G84" s="2">
        <f t="shared" si="0"/>
        <v>445.22694000000007</v>
      </c>
      <c r="H84" s="2">
        <f t="shared" si="1"/>
        <v>9.0000000000145519E-2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779444</v>
      </c>
      <c r="D85" s="1">
        <f>'PR-RAS'!E89</f>
        <v>0</v>
      </c>
      <c r="E85" s="1">
        <v>0</v>
      </c>
      <c r="F85" s="1">
        <v>0</v>
      </c>
      <c r="G85" s="2">
        <f t="shared" si="0"/>
        <v>65473.296000000002</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1147450</v>
      </c>
      <c r="D87" s="1">
        <f>'PR-RAS'!E91</f>
        <v>1076706.5399999998</v>
      </c>
      <c r="E87" s="1">
        <v>0</v>
      </c>
      <c r="F87" s="1">
        <v>0</v>
      </c>
      <c r="G87" s="2">
        <f t="shared" si="0"/>
        <v>283874.22487999994</v>
      </c>
      <c r="H87" s="2">
        <f t="shared" si="1"/>
        <v>0.46000000019557774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28398</v>
      </c>
      <c r="D88" s="1">
        <f>'PR-RAS'!E92</f>
        <v>28387.53</v>
      </c>
      <c r="E88" s="1">
        <v>0</v>
      </c>
      <c r="F88" s="1">
        <v>0</v>
      </c>
      <c r="G88" s="2">
        <f t="shared" si="0"/>
        <v>7410.0562199999995</v>
      </c>
      <c r="H88" s="2">
        <f t="shared" si="1"/>
        <v>0.47000000000116415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295827</v>
      </c>
      <c r="D89" s="1">
        <f>'PR-RAS'!E93</f>
        <v>589800.59</v>
      </c>
      <c r="E89" s="1">
        <v>0</v>
      </c>
      <c r="F89" s="1">
        <v>0</v>
      </c>
      <c r="G89" s="2">
        <f t="shared" si="0"/>
        <v>129837.67983999998</v>
      </c>
      <c r="H89" s="2">
        <f t="shared" si="1"/>
        <v>0.41000000003259629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814364</v>
      </c>
      <c r="D90" s="1">
        <f>'PR-RAS'!E94</f>
        <v>454439.47</v>
      </c>
      <c r="E90" s="1">
        <v>0</v>
      </c>
      <c r="F90" s="1">
        <v>0</v>
      </c>
      <c r="G90" s="2">
        <f t="shared" si="0"/>
        <v>153368.62165999998</v>
      </c>
      <c r="H90" s="2">
        <f t="shared" si="1"/>
        <v>0.46999999997206032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8861</v>
      </c>
      <c r="D93" s="1">
        <f>'PR-RAS'!E97</f>
        <v>4078.95</v>
      </c>
      <c r="E93" s="1">
        <v>0</v>
      </c>
      <c r="F93" s="1">
        <v>0</v>
      </c>
      <c r="G93" s="2">
        <f t="shared" si="0"/>
        <v>1565.7388000000001</v>
      </c>
      <c r="H93" s="2">
        <f t="shared" si="1"/>
        <v>5.0000000000181899E-2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1754798</v>
      </c>
      <c r="D102" s="1">
        <f>'PR-RAS'!E106</f>
        <v>1575169.9900000002</v>
      </c>
      <c r="E102" s="1">
        <v>0</v>
      </c>
      <c r="F102" s="1">
        <v>0</v>
      </c>
      <c r="G102" s="2">
        <f t="shared" si="0"/>
        <v>495418.93598000007</v>
      </c>
      <c r="H102" s="2">
        <f t="shared" si="1"/>
        <v>9.9999997764825821E-3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2570</v>
      </c>
      <c r="D103" s="1">
        <f>'PR-RAS'!E107</f>
        <v>2884.52</v>
      </c>
      <c r="E103" s="1">
        <v>0</v>
      </c>
      <c r="F103" s="1">
        <v>0</v>
      </c>
      <c r="G103" s="2">
        <f t="shared" si="0"/>
        <v>850.58208000000002</v>
      </c>
      <c r="H103" s="2">
        <f t="shared" si="1"/>
        <v>0.48000000000001819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100</v>
      </c>
      <c r="D105" s="1">
        <f>'PR-RAS'!E109</f>
        <v>2150</v>
      </c>
      <c r="E105" s="1">
        <v>0</v>
      </c>
      <c r="F105" s="1">
        <v>0</v>
      </c>
      <c r="G105" s="2">
        <f t="shared" si="0"/>
        <v>457.59999999999997</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2470</v>
      </c>
      <c r="D106" s="1">
        <f>'PR-RAS'!E110</f>
        <v>734.52</v>
      </c>
      <c r="E106" s="1">
        <v>0</v>
      </c>
      <c r="F106" s="1">
        <v>0</v>
      </c>
      <c r="G106" s="2">
        <f t="shared" si="0"/>
        <v>413.5992</v>
      </c>
      <c r="H106" s="2">
        <f t="shared" si="1"/>
        <v>0.48000000000001819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280093</v>
      </c>
      <c r="D108" s="1">
        <f>'PR-RAS'!E112</f>
        <v>119886.95999999999</v>
      </c>
      <c r="E108" s="1">
        <v>0</v>
      </c>
      <c r="F108" s="1">
        <v>0</v>
      </c>
      <c r="G108" s="2">
        <f t="shared" si="0"/>
        <v>55625.760439999998</v>
      </c>
      <c r="H108" s="2">
        <f t="shared" si="1"/>
        <v>4.0000000008149073E-2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7279</v>
      </c>
      <c r="D110" s="1">
        <f>'PR-RAS'!E114</f>
        <v>5416.56</v>
      </c>
      <c r="E110" s="1">
        <v>0</v>
      </c>
      <c r="F110" s="1">
        <v>0</v>
      </c>
      <c r="G110" s="2">
        <f t="shared" si="0"/>
        <v>1974.2210800000003</v>
      </c>
      <c r="H110" s="2">
        <f t="shared" si="1"/>
        <v>0.43999999999959982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11047</v>
      </c>
      <c r="D111" s="1">
        <f>'PR-RAS'!E115</f>
        <v>9493.2199999999993</v>
      </c>
      <c r="E111" s="1">
        <v>0</v>
      </c>
      <c r="F111" s="1">
        <v>0</v>
      </c>
      <c r="G111" s="2">
        <f t="shared" si="0"/>
        <v>3303.6783999999998</v>
      </c>
      <c r="H111" s="2">
        <f t="shared" si="1"/>
        <v>0.21999999999934516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261767</v>
      </c>
      <c r="D113" s="1">
        <f>'PR-RAS'!E117</f>
        <v>104977.18</v>
      </c>
      <c r="E113" s="1">
        <v>0</v>
      </c>
      <c r="F113" s="1">
        <v>0</v>
      </c>
      <c r="G113" s="2">
        <f t="shared" si="0"/>
        <v>52832.79232</v>
      </c>
      <c r="H113" s="2">
        <f t="shared" si="1"/>
        <v>0.17999999999301508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1472135</v>
      </c>
      <c r="D116" s="1">
        <f>'PR-RAS'!E120</f>
        <v>1452398.5100000002</v>
      </c>
      <c r="E116" s="1">
        <v>0</v>
      </c>
      <c r="F116" s="1">
        <v>0</v>
      </c>
      <c r="G116" s="2">
        <f t="shared" si="0"/>
        <v>503347.1823000001</v>
      </c>
      <c r="H116" s="2">
        <f t="shared" si="1"/>
        <v>0.48999999975785613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204116</v>
      </c>
      <c r="D117" s="1">
        <f>'PR-RAS'!E121</f>
        <v>291737.14</v>
      </c>
      <c r="E117" s="1">
        <v>0</v>
      </c>
      <c r="F117" s="1">
        <v>0</v>
      </c>
      <c r="G117" s="2">
        <f t="shared" si="0"/>
        <v>91360.472480000011</v>
      </c>
      <c r="H117" s="2">
        <f t="shared" si="1"/>
        <v>0.14000000001396984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1268019</v>
      </c>
      <c r="D118" s="1">
        <f>'PR-RAS'!E122</f>
        <v>1160661.3700000001</v>
      </c>
      <c r="E118" s="1">
        <v>0</v>
      </c>
      <c r="F118" s="1">
        <v>0</v>
      </c>
      <c r="G118" s="2">
        <f t="shared" si="0"/>
        <v>419952.98358000006</v>
      </c>
      <c r="H118" s="2">
        <f t="shared" si="1"/>
        <v>0.37000000011175871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81048.12</v>
      </c>
      <c r="E120" s="1">
        <v>0</v>
      </c>
      <c r="F120" s="1">
        <v>0</v>
      </c>
      <c r="G120" s="2">
        <f t="shared" si="0"/>
        <v>19289.452559999998</v>
      </c>
      <c r="H120" s="2">
        <f t="shared" si="1"/>
        <v>0.11999999999534339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81048.12</v>
      </c>
      <c r="E121" s="1">
        <v>0</v>
      </c>
      <c r="F121" s="1">
        <v>0</v>
      </c>
      <c r="G121" s="2">
        <f t="shared" si="0"/>
        <v>19451.548799999997</v>
      </c>
      <c r="H121" s="2">
        <f t="shared" si="1"/>
        <v>0.11999999999534339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81048.12</v>
      </c>
      <c r="E123" s="1">
        <v>0</v>
      </c>
      <c r="F123" s="1">
        <v>0</v>
      </c>
      <c r="G123" s="2">
        <f t="shared" si="0"/>
        <v>19775.741279999998</v>
      </c>
      <c r="H123" s="2">
        <f t="shared" si="1"/>
        <v>0.11999999999534339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6700</v>
      </c>
      <c r="D135" s="1">
        <f>'PR-RAS'!E139</f>
        <v>64947.040000000001</v>
      </c>
      <c r="E135" s="1">
        <v>0</v>
      </c>
      <c r="F135" s="1">
        <v>0</v>
      </c>
      <c r="G135" s="2">
        <f t="shared" si="0"/>
        <v>18303.606720000003</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6700</v>
      </c>
      <c r="D136" s="1">
        <f>'PR-RAS'!E140</f>
        <v>64947.040000000001</v>
      </c>
      <c r="E136" s="1">
        <v>0</v>
      </c>
      <c r="F136" s="1">
        <v>0</v>
      </c>
      <c r="G136" s="2">
        <f t="shared" si="0"/>
        <v>18440.200800000002</v>
      </c>
      <c r="H136" s="2">
        <f t="shared" si="1"/>
        <v>4.0000000000873115E-2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6700</v>
      </c>
      <c r="D145" s="1">
        <f>'PR-RAS'!E149</f>
        <v>64947.040000000001</v>
      </c>
      <c r="E145" s="1">
        <v>0</v>
      </c>
      <c r="F145" s="1">
        <v>0</v>
      </c>
      <c r="G145" s="2">
        <f t="shared" si="0"/>
        <v>19669.54752</v>
      </c>
      <c r="H145" s="2">
        <f t="shared" si="1"/>
        <v>4.0000000000873115E-2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15468023</v>
      </c>
      <c r="D147" s="1">
        <f>'PR-RAS'!E151</f>
        <v>17136842.539999999</v>
      </c>
      <c r="E147" s="1">
        <v>0</v>
      </c>
      <c r="F147" s="1">
        <v>0</v>
      </c>
      <c r="G147" s="2">
        <f t="shared" si="0"/>
        <v>7262289.3796799993</v>
      </c>
      <c r="H147" s="2">
        <f t="shared" si="1"/>
        <v>0.46000000089406967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3010910</v>
      </c>
      <c r="D148" s="1">
        <f>'PR-RAS'!E152</f>
        <v>2907780.21</v>
      </c>
      <c r="E148" s="1">
        <v>0</v>
      </c>
      <c r="F148" s="1">
        <v>0</v>
      </c>
      <c r="G148" s="2">
        <f t="shared" si="0"/>
        <v>1297491.1517399999</v>
      </c>
      <c r="H148" s="2">
        <f t="shared" si="1"/>
        <v>0.2099999999627471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2453540</v>
      </c>
      <c r="D149" s="1">
        <f>'PR-RAS'!E153</f>
        <v>2574232.2999999998</v>
      </c>
      <c r="E149" s="1">
        <v>0</v>
      </c>
      <c r="F149" s="1">
        <v>0</v>
      </c>
      <c r="G149" s="2">
        <f t="shared" si="0"/>
        <v>1125096.6808</v>
      </c>
      <c r="H149" s="2">
        <f t="shared" si="1"/>
        <v>0.29999999981373549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2452496</v>
      </c>
      <c r="D150" s="1">
        <f>'PR-RAS'!E154</f>
        <v>2569568.23</v>
      </c>
      <c r="E150" s="1">
        <v>0</v>
      </c>
      <c r="F150" s="1">
        <v>0</v>
      </c>
      <c r="G150" s="2">
        <f t="shared" si="0"/>
        <v>1131153.23654</v>
      </c>
      <c r="H150" s="2">
        <f t="shared" si="1"/>
        <v>0.22999999998137355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1044</v>
      </c>
      <c r="D152" s="1">
        <f>'PR-RAS'!E156</f>
        <v>4664.07</v>
      </c>
      <c r="E152" s="1">
        <v>0</v>
      </c>
      <c r="F152" s="1">
        <v>0</v>
      </c>
      <c r="G152" s="2">
        <f t="shared" si="0"/>
        <v>1566.1931399999999</v>
      </c>
      <c r="H152" s="2">
        <f t="shared" si="1"/>
        <v>6.9999999999708962E-2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174513</v>
      </c>
      <c r="D154" s="1">
        <f>'PR-RAS'!E158</f>
        <v>125913.75</v>
      </c>
      <c r="E154" s="1">
        <v>0</v>
      </c>
      <c r="F154" s="1">
        <v>0</v>
      </c>
      <c r="G154" s="2">
        <f t="shared" si="0"/>
        <v>65230.0965</v>
      </c>
      <c r="H154" s="2">
        <f t="shared" si="1"/>
        <v>0.25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382857</v>
      </c>
      <c r="D155" s="1">
        <f>'PR-RAS'!E159</f>
        <v>207634.16</v>
      </c>
      <c r="E155" s="1">
        <v>0</v>
      </c>
      <c r="F155" s="1">
        <v>0</v>
      </c>
      <c r="G155" s="2">
        <f t="shared" si="0"/>
        <v>122911.29928000001</v>
      </c>
      <c r="H155" s="2">
        <f t="shared" si="1"/>
        <v>0.16000000000349246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382857</v>
      </c>
      <c r="D157" s="1">
        <f>'PR-RAS'!E161</f>
        <v>207634.16</v>
      </c>
      <c r="E157" s="1">
        <v>0</v>
      </c>
      <c r="F157" s="1">
        <v>0</v>
      </c>
      <c r="G157" s="2">
        <f t="shared" si="0"/>
        <v>124507.54992</v>
      </c>
      <c r="H157" s="2">
        <f t="shared" si="1"/>
        <v>0.16000000000349246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5013787</v>
      </c>
      <c r="D159" s="1">
        <f>'PR-RAS'!E163</f>
        <v>4738997.8100000005</v>
      </c>
      <c r="E159" s="1">
        <v>0</v>
      </c>
      <c r="F159" s="1">
        <v>0</v>
      </c>
      <c r="G159" s="2">
        <f t="shared" si="0"/>
        <v>2289701.6539600003</v>
      </c>
      <c r="H159" s="2">
        <f t="shared" si="1"/>
        <v>0.18999999947845936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156816</v>
      </c>
      <c r="D160" s="1">
        <f>'PR-RAS'!E164</f>
        <v>61354.47</v>
      </c>
      <c r="E160" s="1">
        <v>0</v>
      </c>
      <c r="F160" s="1">
        <v>0</v>
      </c>
      <c r="G160" s="2">
        <f t="shared" si="0"/>
        <v>44444.465459999999</v>
      </c>
      <c r="H160" s="2">
        <f t="shared" si="1"/>
        <v>0.47000000000116415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2069</v>
      </c>
      <c r="D161" s="1">
        <f>'PR-RAS'!E165</f>
        <v>15159.58</v>
      </c>
      <c r="E161" s="1">
        <v>0</v>
      </c>
      <c r="F161" s="1">
        <v>0</v>
      </c>
      <c r="G161" s="2">
        <f t="shared" si="0"/>
        <v>5182.1055999999999</v>
      </c>
      <c r="H161" s="2">
        <f t="shared" si="1"/>
        <v>0.42000000000007276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144605</v>
      </c>
      <c r="D162" s="1">
        <f>'PR-RAS'!E166</f>
        <v>41744.89</v>
      </c>
      <c r="E162" s="1">
        <v>0</v>
      </c>
      <c r="F162" s="1">
        <v>0</v>
      </c>
      <c r="G162" s="2">
        <f t="shared" si="0"/>
        <v>36723.259579999998</v>
      </c>
      <c r="H162" s="2">
        <f t="shared" si="1"/>
        <v>0.11000000000058208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3900</v>
      </c>
      <c r="D163" s="1">
        <f>'PR-RAS'!E167</f>
        <v>4450</v>
      </c>
      <c r="E163" s="1">
        <v>0</v>
      </c>
      <c r="F163" s="1">
        <v>0</v>
      </c>
      <c r="G163" s="2">
        <f t="shared" si="0"/>
        <v>2073.6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6242</v>
      </c>
      <c r="D164" s="1">
        <f>'PR-RAS'!E168</f>
        <v>0</v>
      </c>
      <c r="E164" s="1">
        <v>0</v>
      </c>
      <c r="F164" s="1">
        <v>0</v>
      </c>
      <c r="G164" s="2">
        <f t="shared" si="0"/>
        <v>1017.446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500366</v>
      </c>
      <c r="D165" s="1">
        <f>'PR-RAS'!E169</f>
        <v>556274.30000000005</v>
      </c>
      <c r="E165" s="1">
        <v>0</v>
      </c>
      <c r="F165" s="1">
        <v>0</v>
      </c>
      <c r="G165" s="2">
        <f t="shared" si="0"/>
        <v>264517.99440000003</v>
      </c>
      <c r="H165" s="2">
        <f t="shared" si="1"/>
        <v>0.30000000004656613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45426</v>
      </c>
      <c r="D166" s="1">
        <f>'PR-RAS'!E170</f>
        <v>39038.65</v>
      </c>
      <c r="E166" s="1">
        <v>0</v>
      </c>
      <c r="F166" s="1">
        <v>0</v>
      </c>
      <c r="G166" s="2">
        <f t="shared" si="0"/>
        <v>20378.0445</v>
      </c>
      <c r="H166" s="2">
        <f t="shared" si="1"/>
        <v>0.34999999999854481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399774</v>
      </c>
      <c r="D168" s="1">
        <f>'PR-RAS'!E172</f>
        <v>492389.58</v>
      </c>
      <c r="E168" s="1">
        <v>0</v>
      </c>
      <c r="F168" s="1">
        <v>0</v>
      </c>
      <c r="G168" s="2">
        <f t="shared" si="0"/>
        <v>231220.37772000005</v>
      </c>
      <c r="H168" s="2">
        <f t="shared" si="1"/>
        <v>0.41999999998370185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48071</v>
      </c>
      <c r="D170" s="1">
        <f>'PR-RAS'!E174</f>
        <v>16411.39</v>
      </c>
      <c r="E170" s="1">
        <v>0</v>
      </c>
      <c r="F170" s="1">
        <v>0</v>
      </c>
      <c r="G170" s="2">
        <f t="shared" si="0"/>
        <v>13671.04882</v>
      </c>
      <c r="H170" s="2">
        <f t="shared" si="1"/>
        <v>0.38999999999941792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7095</v>
      </c>
      <c r="D172" s="1">
        <f>'PR-RAS'!E176</f>
        <v>8434.68</v>
      </c>
      <c r="E172" s="1">
        <v>0</v>
      </c>
      <c r="F172" s="1">
        <v>0</v>
      </c>
      <c r="G172" s="2">
        <f t="shared" si="0"/>
        <v>4097.9055600000002</v>
      </c>
      <c r="H172" s="2">
        <f t="shared" si="1"/>
        <v>0.31999999999970896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3907201</v>
      </c>
      <c r="D173" s="1">
        <f>'PR-RAS'!E177</f>
        <v>3688849.05</v>
      </c>
      <c r="E173" s="1">
        <v>0</v>
      </c>
      <c r="F173" s="1">
        <v>0</v>
      </c>
      <c r="G173" s="2">
        <f t="shared" si="0"/>
        <v>1941002.6451999997</v>
      </c>
      <c r="H173" s="2">
        <f t="shared" si="1"/>
        <v>4.9999999813735485E-2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53230</v>
      </c>
      <c r="D174" s="1">
        <f>'PR-RAS'!E178</f>
        <v>55345.58</v>
      </c>
      <c r="E174" s="1">
        <v>0</v>
      </c>
      <c r="F174" s="1">
        <v>0</v>
      </c>
      <c r="G174" s="2">
        <f t="shared" si="0"/>
        <v>28358.360679999998</v>
      </c>
      <c r="H174" s="2">
        <f t="shared" si="1"/>
        <v>0.41999999999825377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1168129</v>
      </c>
      <c r="D175" s="1">
        <f>'PR-RAS'!E179</f>
        <v>1021603.72</v>
      </c>
      <c r="E175" s="1">
        <v>0</v>
      </c>
      <c r="F175" s="1">
        <v>0</v>
      </c>
      <c r="G175" s="2">
        <f t="shared" si="0"/>
        <v>558772.54055999999</v>
      </c>
      <c r="H175" s="2">
        <f t="shared" si="1"/>
        <v>0.28000000002793968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246595</v>
      </c>
      <c r="D176" s="1">
        <f>'PR-RAS'!E180</f>
        <v>231785.5</v>
      </c>
      <c r="E176" s="1">
        <v>0</v>
      </c>
      <c r="F176" s="1">
        <v>0</v>
      </c>
      <c r="G176" s="2">
        <f t="shared" si="0"/>
        <v>124279.04999999999</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1717401</v>
      </c>
      <c r="D177" s="1">
        <f>'PR-RAS'!E181</f>
        <v>1585888.56</v>
      </c>
      <c r="E177" s="1">
        <v>0</v>
      </c>
      <c r="F177" s="1">
        <v>0</v>
      </c>
      <c r="G177" s="2">
        <f t="shared" si="0"/>
        <v>860495.34911999991</v>
      </c>
      <c r="H177" s="2">
        <f t="shared" si="1"/>
        <v>0.43999999994412065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60043.4</v>
      </c>
      <c r="E178" s="1">
        <v>0</v>
      </c>
      <c r="F178" s="1">
        <v>0</v>
      </c>
      <c r="G178" s="2">
        <f t="shared" si="0"/>
        <v>21255.363600000001</v>
      </c>
      <c r="H178" s="2">
        <f t="shared" si="1"/>
        <v>0.40000000000145519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100425</v>
      </c>
      <c r="D179" s="1">
        <f>'PR-RAS'!E183</f>
        <v>96719.19</v>
      </c>
      <c r="E179" s="1">
        <v>0</v>
      </c>
      <c r="F179" s="1">
        <v>0</v>
      </c>
      <c r="G179" s="2">
        <f t="shared" si="0"/>
        <v>52307.681639999995</v>
      </c>
      <c r="H179" s="2">
        <f t="shared" si="1"/>
        <v>0.19000000000232831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260986</v>
      </c>
      <c r="D180" s="1">
        <f>'PR-RAS'!E184</f>
        <v>255683.42</v>
      </c>
      <c r="E180" s="1">
        <v>0</v>
      </c>
      <c r="F180" s="1">
        <v>0</v>
      </c>
      <c r="G180" s="2">
        <f t="shared" si="0"/>
        <v>138251.15836</v>
      </c>
      <c r="H180" s="2">
        <f t="shared" si="1"/>
        <v>0.42000000001280569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71454</v>
      </c>
      <c r="D181" s="1">
        <f>'PR-RAS'!E185</f>
        <v>72996.34</v>
      </c>
      <c r="E181" s="1">
        <v>0</v>
      </c>
      <c r="F181" s="1">
        <v>0</v>
      </c>
      <c r="G181" s="2">
        <f t="shared" si="0"/>
        <v>39140.402399999999</v>
      </c>
      <c r="H181" s="2">
        <f t="shared" si="1"/>
        <v>0.33999999999650754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288981</v>
      </c>
      <c r="D182" s="1">
        <f>'PR-RAS'!E186</f>
        <v>308783.34000000003</v>
      </c>
      <c r="E182" s="1">
        <v>0</v>
      </c>
      <c r="F182" s="1">
        <v>0</v>
      </c>
      <c r="G182" s="2">
        <f t="shared" si="0"/>
        <v>164085.13008</v>
      </c>
      <c r="H182" s="2">
        <f t="shared" si="1"/>
        <v>0.34000000002561137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449404</v>
      </c>
      <c r="D184" s="1">
        <f>'PR-RAS'!E188</f>
        <v>432519.99</v>
      </c>
      <c r="E184" s="1">
        <v>0</v>
      </c>
      <c r="F184" s="1">
        <v>0</v>
      </c>
      <c r="G184" s="2">
        <f t="shared" si="0"/>
        <v>240543.24833999999</v>
      </c>
      <c r="H184" s="2">
        <f t="shared" si="1"/>
        <v>1.0000000009313226E-2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127070</v>
      </c>
      <c r="D185" s="1">
        <f>'PR-RAS'!E189</f>
        <v>218934.22</v>
      </c>
      <c r="E185" s="1">
        <v>0</v>
      </c>
      <c r="F185" s="1">
        <v>0</v>
      </c>
      <c r="G185" s="2">
        <f t="shared" si="0"/>
        <v>103948.67295999998</v>
      </c>
      <c r="H185" s="2">
        <f t="shared" si="1"/>
        <v>0.22000000000116415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32718.7</v>
      </c>
      <c r="E186" s="1">
        <v>0</v>
      </c>
      <c r="F186" s="1">
        <v>0</v>
      </c>
      <c r="G186" s="2">
        <f t="shared" si="0"/>
        <v>18630.683999999997</v>
      </c>
      <c r="H186" s="2">
        <f t="shared" si="1"/>
        <v>0.2999999999992724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49579</v>
      </c>
      <c r="D187" s="1">
        <f>'PR-RAS'!E191</f>
        <v>67893.259999999995</v>
      </c>
      <c r="E187" s="1">
        <v>0</v>
      </c>
      <c r="F187" s="1">
        <v>0</v>
      </c>
      <c r="G187" s="2">
        <f t="shared" si="0"/>
        <v>34477.986720000001</v>
      </c>
      <c r="H187" s="2">
        <f t="shared" si="1"/>
        <v>0.25999999999476131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8055</v>
      </c>
      <c r="D188" s="1">
        <f>'PR-RAS'!E192</f>
        <v>8055</v>
      </c>
      <c r="E188" s="1">
        <v>0</v>
      </c>
      <c r="F188" s="1">
        <v>0</v>
      </c>
      <c r="G188" s="2">
        <f t="shared" si="0"/>
        <v>4518.8549999999996</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0"/>
        <v>28.2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229281</v>
      </c>
      <c r="D191" s="1">
        <f>'PR-RAS'!E195</f>
        <v>104918.81</v>
      </c>
      <c r="E191" s="1">
        <v>0</v>
      </c>
      <c r="F191" s="1">
        <v>0</v>
      </c>
      <c r="G191" s="2">
        <f t="shared" si="0"/>
        <v>83432.537800000006</v>
      </c>
      <c r="H191" s="2">
        <f t="shared" si="1"/>
        <v>0.19000000000232831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595371</v>
      </c>
      <c r="D192" s="1">
        <f>'PR-RAS'!E196</f>
        <v>251569.24</v>
      </c>
      <c r="E192" s="1">
        <v>0</v>
      </c>
      <c r="F192" s="1">
        <v>0</v>
      </c>
      <c r="G192" s="2">
        <f t="shared" si="0"/>
        <v>209815.31068</v>
      </c>
      <c r="H192" s="2">
        <f t="shared" si="1"/>
        <v>0.23999999999068677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179692</v>
      </c>
      <c r="D198" s="1">
        <f>'PR-RAS'!E202</f>
        <v>148131.43</v>
      </c>
      <c r="E198" s="1">
        <v>0</v>
      </c>
      <c r="F198" s="1">
        <v>0</v>
      </c>
      <c r="G198" s="2">
        <f t="shared" si="0"/>
        <v>93763.10742</v>
      </c>
      <c r="H198" s="2">
        <f t="shared" si="1"/>
        <v>0.42999999999301508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179692</v>
      </c>
      <c r="D201" s="1">
        <f>'PR-RAS'!E205</f>
        <v>148131.43</v>
      </c>
      <c r="E201" s="1">
        <v>0</v>
      </c>
      <c r="F201" s="1">
        <v>0</v>
      </c>
      <c r="G201" s="2">
        <f t="shared" si="0"/>
        <v>95190.972000000009</v>
      </c>
      <c r="H201" s="2">
        <f t="shared" si="1"/>
        <v>0.42999999999301508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415679</v>
      </c>
      <c r="D206" s="1">
        <f>'PR-RAS'!E210</f>
        <v>103437.81</v>
      </c>
      <c r="E206" s="1">
        <v>0</v>
      </c>
      <c r="F206" s="1">
        <v>0</v>
      </c>
      <c r="G206" s="2">
        <f t="shared" si="0"/>
        <v>127623.69709999999</v>
      </c>
      <c r="H206" s="2">
        <f t="shared" si="1"/>
        <v>0.19000000000232831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28251</v>
      </c>
      <c r="D207" s="1">
        <f>'PR-RAS'!E211</f>
        <v>20938.05</v>
      </c>
      <c r="E207" s="1">
        <v>0</v>
      </c>
      <c r="F207" s="1">
        <v>0</v>
      </c>
      <c r="G207" s="2">
        <f t="shared" si="0"/>
        <v>14446.1826</v>
      </c>
      <c r="H207" s="2">
        <f t="shared" si="1"/>
        <v>4.9999999999272404E-2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387428</v>
      </c>
      <c r="D210" s="1">
        <f>'PR-RAS'!E214</f>
        <v>82499.759999999995</v>
      </c>
      <c r="E210" s="1">
        <v>0</v>
      </c>
      <c r="F210" s="1">
        <v>0</v>
      </c>
      <c r="G210" s="2">
        <f t="shared" si="0"/>
        <v>115457.35167999999</v>
      </c>
      <c r="H210" s="2">
        <f t="shared" si="1"/>
        <v>0.24000000000523869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1284338.98</v>
      </c>
      <c r="E211" s="1">
        <v>0</v>
      </c>
      <c r="F211" s="1">
        <v>0</v>
      </c>
      <c r="G211" s="2">
        <f t="shared" si="0"/>
        <v>539422.37159999995</v>
      </c>
      <c r="H211" s="2">
        <f t="shared" si="1"/>
        <v>2.0000000018626451E-2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125000</v>
      </c>
      <c r="E212" s="1">
        <v>0</v>
      </c>
      <c r="F212" s="1">
        <v>0</v>
      </c>
      <c r="G212" s="2">
        <f t="shared" si="0"/>
        <v>52750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125000</v>
      </c>
      <c r="E214" s="1">
        <v>0</v>
      </c>
      <c r="F214" s="1">
        <v>0</v>
      </c>
      <c r="G214" s="2">
        <f t="shared" si="0"/>
        <v>53250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900685</v>
      </c>
      <c r="E215" s="1">
        <v>0</v>
      </c>
      <c r="F215" s="1">
        <v>0</v>
      </c>
      <c r="G215" s="2">
        <f t="shared" si="0"/>
        <v>385493.18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900685</v>
      </c>
      <c r="E218" s="1">
        <v>0</v>
      </c>
      <c r="F218" s="1">
        <v>0</v>
      </c>
      <c r="G218" s="2">
        <f t="shared" si="0"/>
        <v>390897.29</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258653.98</v>
      </c>
      <c r="E219" s="1">
        <v>0</v>
      </c>
      <c r="F219" s="1">
        <v>0</v>
      </c>
      <c r="G219" s="2">
        <f t="shared" si="0"/>
        <v>112773.13528</v>
      </c>
      <c r="H219" s="2">
        <f t="shared" si="1"/>
        <v>1.9999999989522621E-2</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1212965</v>
      </c>
      <c r="D220" s="1">
        <f>'PR-RAS'!E224</f>
        <v>649276.6</v>
      </c>
      <c r="E220" s="1">
        <v>0</v>
      </c>
      <c r="F220" s="1">
        <v>0</v>
      </c>
      <c r="G220" s="2">
        <f t="shared" si="0"/>
        <v>550022.48580000002</v>
      </c>
      <c r="H220" s="2">
        <f t="shared" si="1"/>
        <v>0.40000000002328306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51865</v>
      </c>
      <c r="D227" s="1">
        <f>'PR-RAS'!E231</f>
        <v>0</v>
      </c>
      <c r="E227" s="1">
        <v>0</v>
      </c>
      <c r="F227" s="1">
        <v>0</v>
      </c>
      <c r="G227" s="2">
        <f t="shared" si="0"/>
        <v>11721.49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0"/>
        <v>594.05899999999997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49248</v>
      </c>
      <c r="D229" s="1">
        <f>'PR-RAS'!E233</f>
        <v>0</v>
      </c>
      <c r="E229" s="1">
        <v>0</v>
      </c>
      <c r="F229" s="1">
        <v>0</v>
      </c>
      <c r="G229" s="2">
        <f t="shared" si="0"/>
        <v>11228.544</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212852.97</v>
      </c>
      <c r="E232" s="1">
        <v>0</v>
      </c>
      <c r="F232" s="1">
        <v>0</v>
      </c>
      <c r="G232" s="2">
        <f t="shared" si="0"/>
        <v>98338.072140000004</v>
      </c>
      <c r="H232" s="2">
        <f t="shared" si="1"/>
        <v>2.9999999998835847E-2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212852.97</v>
      </c>
      <c r="E233" s="1">
        <v>0</v>
      </c>
      <c r="F233" s="1">
        <v>0</v>
      </c>
      <c r="G233" s="2">
        <f t="shared" si="0"/>
        <v>98763.778080000004</v>
      </c>
      <c r="H233" s="2">
        <f t="shared" si="1"/>
        <v>2.9999999998835847E-2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1161100</v>
      </c>
      <c r="D236" s="1">
        <f>'PR-RAS'!E240</f>
        <v>0</v>
      </c>
      <c r="E236" s="1">
        <v>0</v>
      </c>
      <c r="F236" s="1">
        <v>0</v>
      </c>
      <c r="G236" s="2">
        <f t="shared" si="0"/>
        <v>272858.5</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1161100</v>
      </c>
      <c r="D237" s="1">
        <f>'PR-RAS'!E241</f>
        <v>0</v>
      </c>
      <c r="E237" s="1">
        <v>0</v>
      </c>
      <c r="F237" s="1">
        <v>0</v>
      </c>
      <c r="G237" s="2">
        <f t="shared" si="0"/>
        <v>274019.59999999998</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168239.51</v>
      </c>
      <c r="E240" s="1">
        <v>0</v>
      </c>
      <c r="F240" s="1">
        <v>0</v>
      </c>
      <c r="G240" s="2">
        <f t="shared" si="0"/>
        <v>80418.485780000003</v>
      </c>
      <c r="H240" s="2">
        <f t="shared" si="1"/>
        <v>0.48999999999068677</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168239.51</v>
      </c>
      <c r="E241" s="1">
        <v>0</v>
      </c>
      <c r="F241" s="1">
        <v>0</v>
      </c>
      <c r="G241" s="2">
        <f t="shared" si="0"/>
        <v>80754.964800000002</v>
      </c>
      <c r="H241" s="2">
        <f t="shared" si="1"/>
        <v>0.48999999999068677</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268184.12</v>
      </c>
      <c r="E243" s="1">
        <v>0</v>
      </c>
      <c r="F243" s="1">
        <v>0</v>
      </c>
      <c r="G243" s="2">
        <f t="shared" si="0"/>
        <v>129801.11408</v>
      </c>
      <c r="H243" s="2">
        <f t="shared" si="1"/>
        <v>0.11999999999534339</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268184.12</v>
      </c>
      <c r="E246" s="1">
        <v>0</v>
      </c>
      <c r="F246" s="1">
        <v>0</v>
      </c>
      <c r="G246" s="2">
        <f t="shared" si="0"/>
        <v>131410.2188</v>
      </c>
      <c r="H246" s="2">
        <f t="shared" si="1"/>
        <v>0.11999999999534339</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661747</v>
      </c>
      <c r="D248" s="1">
        <f>'PR-RAS'!E252</f>
        <v>852827.74</v>
      </c>
      <c r="E248" s="1">
        <v>0</v>
      </c>
      <c r="F248" s="1">
        <v>0</v>
      </c>
      <c r="G248" s="2">
        <f t="shared" si="0"/>
        <v>584748.41255999997</v>
      </c>
      <c r="H248" s="2">
        <f t="shared" si="1"/>
        <v>0.26000000000931323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661747</v>
      </c>
      <c r="D255" s="1">
        <f>'PR-RAS'!E259</f>
        <v>852827.74</v>
      </c>
      <c r="E255" s="1">
        <v>0</v>
      </c>
      <c r="F255" s="1">
        <v>0</v>
      </c>
      <c r="G255" s="2">
        <f t="shared" si="0"/>
        <v>601320.22991999995</v>
      </c>
      <c r="H255" s="2">
        <f t="shared" si="1"/>
        <v>0.26000000000931323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661747</v>
      </c>
      <c r="D256" s="1">
        <f>'PR-RAS'!E260</f>
        <v>852827.74</v>
      </c>
      <c r="E256" s="1">
        <v>0</v>
      </c>
      <c r="F256" s="1">
        <v>0</v>
      </c>
      <c r="G256" s="2">
        <f t="shared" si="0"/>
        <v>603687.6324</v>
      </c>
      <c r="H256" s="2">
        <f t="shared" si="1"/>
        <v>0.26000000000931323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4973243</v>
      </c>
      <c r="D259" s="1">
        <f>'PR-RAS'!E263</f>
        <v>6452051.96</v>
      </c>
      <c r="E259" s="1">
        <v>0</v>
      </c>
      <c r="F259" s="1">
        <v>0</v>
      </c>
      <c r="G259" s="2">
        <f t="shared" si="0"/>
        <v>4612355.5053600008</v>
      </c>
      <c r="H259" s="2">
        <f t="shared" si="1"/>
        <v>4.0000000037252903E-2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3705368</v>
      </c>
      <c r="D260" s="1">
        <f>'PR-RAS'!E264</f>
        <v>3621551.96</v>
      </c>
      <c r="E260" s="1">
        <v>0</v>
      </c>
      <c r="F260" s="1">
        <v>0</v>
      </c>
      <c r="G260" s="2">
        <f t="shared" si="0"/>
        <v>2835654.2272800002</v>
      </c>
      <c r="H260" s="2">
        <f t="shared" si="1"/>
        <v>4.0000000037252903E-2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3705368</v>
      </c>
      <c r="D261" s="1">
        <f>'PR-RAS'!E265</f>
        <v>3596051.96</v>
      </c>
      <c r="E261" s="1">
        <v>0</v>
      </c>
      <c r="F261" s="1">
        <v>0</v>
      </c>
      <c r="G261" s="2">
        <f t="shared" si="0"/>
        <v>2833342.6992000001</v>
      </c>
      <c r="H261" s="2">
        <f t="shared" si="1"/>
        <v>4.0000000037252903E-2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25500</v>
      </c>
      <c r="E262" s="1">
        <v>0</v>
      </c>
      <c r="F262" s="1">
        <v>0</v>
      </c>
      <c r="G262" s="2">
        <f t="shared" si="0"/>
        <v>13311</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1060000</v>
      </c>
      <c r="D264" s="1">
        <f>'PR-RAS'!E268</f>
        <v>2790000</v>
      </c>
      <c r="E264" s="1">
        <v>0</v>
      </c>
      <c r="F264" s="1">
        <v>0</v>
      </c>
      <c r="G264" s="2">
        <f t="shared" si="0"/>
        <v>1746320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1060000</v>
      </c>
      <c r="D265" s="1">
        <f>'PR-RAS'!E269</f>
        <v>2790000</v>
      </c>
      <c r="E265" s="1">
        <v>0</v>
      </c>
      <c r="F265" s="1">
        <v>0</v>
      </c>
      <c r="G265" s="2">
        <f t="shared" ref="G265:G521" si="8">(B265/1000)*(C265*1+D265*2)</f>
        <v>1752960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50000</v>
      </c>
      <c r="D269" s="1">
        <f>'PR-RAS'!E273</f>
        <v>0</v>
      </c>
      <c r="E269" s="1">
        <v>0</v>
      </c>
      <c r="F269" s="1">
        <v>0</v>
      </c>
      <c r="G269" s="2">
        <f t="shared" si="8"/>
        <v>13400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50000</v>
      </c>
      <c r="D270" s="1">
        <f>'PR-RAS'!E274</f>
        <v>0</v>
      </c>
      <c r="E270" s="1">
        <v>0</v>
      </c>
      <c r="F270" s="1">
        <v>0</v>
      </c>
      <c r="G270" s="2">
        <f t="shared" si="8"/>
        <v>13450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40500</v>
      </c>
      <c r="E275" s="1">
        <v>0</v>
      </c>
      <c r="F275" s="1">
        <v>0</v>
      </c>
      <c r="G275" s="2">
        <f t="shared" si="8"/>
        <v>65451.750000000007</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40500</v>
      </c>
      <c r="E276" s="1">
        <v>0</v>
      </c>
      <c r="F276" s="1">
        <v>0</v>
      </c>
      <c r="G276" s="2">
        <f t="shared" si="8"/>
        <v>65690.625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15468023</v>
      </c>
      <c r="D285" s="1">
        <f>'PR-RAS'!E289</f>
        <v>17136842.539999999</v>
      </c>
      <c r="E285" s="1">
        <v>0</v>
      </c>
      <c r="F285" s="1">
        <v>0</v>
      </c>
      <c r="G285" s="2">
        <f t="shared" si="8"/>
        <v>14126645.094719999</v>
      </c>
      <c r="H285" s="2">
        <f t="shared" si="9"/>
        <v>0.46000000089406967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6694178</v>
      </c>
      <c r="D286" s="1">
        <f>'PR-RAS'!E290</f>
        <v>6327209.3399999924</v>
      </c>
      <c r="E286" s="1">
        <v>0</v>
      </c>
      <c r="F286" s="1">
        <v>0</v>
      </c>
      <c r="G286" s="2">
        <f t="shared" si="8"/>
        <v>5514350.0537999952</v>
      </c>
      <c r="H286" s="2">
        <f t="shared" si="9"/>
        <v>0.33999999240040779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5983038</v>
      </c>
      <c r="D288" s="1">
        <f>'PR-RAS'!E292</f>
        <v>8038910.3200000003</v>
      </c>
      <c r="E288" s="1">
        <v>0</v>
      </c>
      <c r="F288" s="1">
        <v>0</v>
      </c>
      <c r="G288" s="2">
        <f t="shared" si="8"/>
        <v>6331466.4296800001</v>
      </c>
      <c r="H288" s="2">
        <f t="shared" si="9"/>
        <v>0.32000000029802322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2098703</v>
      </c>
      <c r="D290" s="1">
        <f>'PR-RAS'!E294</f>
        <v>1531176.7</v>
      </c>
      <c r="E290" s="1">
        <v>0</v>
      </c>
      <c r="F290" s="1">
        <v>0</v>
      </c>
      <c r="G290" s="2">
        <f t="shared" si="8"/>
        <v>1491545.2996</v>
      </c>
      <c r="H290" s="2">
        <f t="shared" si="9"/>
        <v>0.30000000004656613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152941</v>
      </c>
      <c r="D293" s="1">
        <f>'PR-RAS'!E298</f>
        <v>265984.58</v>
      </c>
      <c r="E293" s="1">
        <v>0</v>
      </c>
      <c r="F293" s="1">
        <v>0</v>
      </c>
      <c r="G293" s="2">
        <f t="shared" si="8"/>
        <v>199993.76671999999</v>
      </c>
      <c r="H293" s="2">
        <f t="shared" si="9"/>
        <v>0.41999999998370185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129034</v>
      </c>
      <c r="D294" s="1">
        <f>'PR-RAS'!E299</f>
        <v>244068.29</v>
      </c>
      <c r="E294" s="1">
        <v>0</v>
      </c>
      <c r="F294" s="1">
        <v>0</v>
      </c>
      <c r="G294" s="2">
        <f t="shared" si="8"/>
        <v>180830.97994000002</v>
      </c>
      <c r="H294" s="2">
        <f t="shared" si="9"/>
        <v>0.29000000000814907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129034</v>
      </c>
      <c r="D295" s="1">
        <f>'PR-RAS'!E300</f>
        <v>244068.29</v>
      </c>
      <c r="E295" s="1">
        <v>0</v>
      </c>
      <c r="F295" s="1">
        <v>0</v>
      </c>
      <c r="G295" s="2">
        <f t="shared" si="8"/>
        <v>181448.15052000002</v>
      </c>
      <c r="H295" s="2">
        <f t="shared" si="9"/>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129034</v>
      </c>
      <c r="D296" s="1">
        <f>'PR-RAS'!E301</f>
        <v>244068.29</v>
      </c>
      <c r="E296" s="1">
        <v>0</v>
      </c>
      <c r="F296" s="1">
        <v>0</v>
      </c>
      <c r="G296" s="2">
        <f t="shared" si="8"/>
        <v>182065.3211</v>
      </c>
      <c r="H296" s="2">
        <f t="shared" si="9"/>
        <v>0.29000000000814907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23907</v>
      </c>
      <c r="D306" s="1">
        <f>'PR-RAS'!E311</f>
        <v>21916.29</v>
      </c>
      <c r="E306" s="1">
        <v>0</v>
      </c>
      <c r="F306" s="1">
        <v>0</v>
      </c>
      <c r="G306" s="2">
        <f t="shared" si="8"/>
        <v>20660.571899999999</v>
      </c>
      <c r="H306" s="2">
        <f t="shared" si="9"/>
        <v>0.29000000000087311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23907</v>
      </c>
      <c r="D307" s="1">
        <f>'PR-RAS'!E312</f>
        <v>19426.29</v>
      </c>
      <c r="E307" s="1">
        <v>0</v>
      </c>
      <c r="F307" s="1">
        <v>0</v>
      </c>
      <c r="G307" s="2">
        <f t="shared" si="8"/>
        <v>19204.431479999999</v>
      </c>
      <c r="H307" s="2">
        <f t="shared" si="9"/>
        <v>0.29000000000087311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23907</v>
      </c>
      <c r="D308" s="1">
        <f>'PR-RAS'!E313</f>
        <v>19426.29</v>
      </c>
      <c r="E308" s="1">
        <v>0</v>
      </c>
      <c r="F308" s="1">
        <v>0</v>
      </c>
      <c r="G308" s="2">
        <f t="shared" si="8"/>
        <v>19267.191060000001</v>
      </c>
      <c r="H308" s="2">
        <f t="shared" si="9"/>
        <v>0.29000000000087311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si="8"/>
        <v>1598.58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3207915</v>
      </c>
      <c r="D345" s="1">
        <f>'PR-RAS'!E350</f>
        <v>2581243.5599999996</v>
      </c>
      <c r="E345" s="1">
        <v>0</v>
      </c>
      <c r="F345" s="1">
        <v>0</v>
      </c>
      <c r="G345" s="2">
        <f t="shared" si="8"/>
        <v>2879418.3292799997</v>
      </c>
      <c r="H345" s="2">
        <f t="shared" si="9"/>
        <v>0.44000000040978193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130000</v>
      </c>
      <c r="E346" s="1">
        <v>0</v>
      </c>
      <c r="F346" s="1">
        <v>0</v>
      </c>
      <c r="G346" s="2">
        <f t="shared" si="8"/>
        <v>89700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130000</v>
      </c>
      <c r="E347" s="1">
        <v>0</v>
      </c>
      <c r="F347" s="1">
        <v>0</v>
      </c>
      <c r="G347" s="2">
        <f t="shared" si="8"/>
        <v>89960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130000</v>
      </c>
      <c r="E348" s="1">
        <v>0</v>
      </c>
      <c r="F348" s="1">
        <v>0</v>
      </c>
      <c r="G348" s="2">
        <f t="shared" si="8"/>
        <v>90220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2881676</v>
      </c>
      <c r="D358" s="1">
        <f>'PR-RAS'!E363</f>
        <v>2373684.1799999997</v>
      </c>
      <c r="E358" s="1">
        <v>0</v>
      </c>
      <c r="F358" s="1">
        <v>0</v>
      </c>
      <c r="G358" s="2">
        <f t="shared" si="8"/>
        <v>2723568.8365199999</v>
      </c>
      <c r="H358" s="2">
        <f t="shared" si="9"/>
        <v>0.17999999970197678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1980287</v>
      </c>
      <c r="D359" s="1">
        <f>'PR-RAS'!E364</f>
        <v>1631613.47</v>
      </c>
      <c r="E359" s="1">
        <v>0</v>
      </c>
      <c r="F359" s="1">
        <v>0</v>
      </c>
      <c r="G359" s="2">
        <f t="shared" si="8"/>
        <v>1877177.9905199998</v>
      </c>
      <c r="H359" s="2">
        <f t="shared" si="9"/>
        <v>0.46999999997206032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161500</v>
      </c>
      <c r="D360" s="1">
        <f>'PR-RAS'!E365</f>
        <v>43405.760000000002</v>
      </c>
      <c r="E360" s="1">
        <v>0</v>
      </c>
      <c r="F360" s="1">
        <v>0</v>
      </c>
      <c r="G360" s="2">
        <f t="shared" si="8"/>
        <v>89143.835680000004</v>
      </c>
      <c r="H360" s="2">
        <f t="shared" si="9"/>
        <v>0.23999999999796273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1744518</v>
      </c>
      <c r="D362" s="1">
        <f>'PR-RAS'!E367</f>
        <v>619924.22</v>
      </c>
      <c r="E362" s="1">
        <v>0</v>
      </c>
      <c r="F362" s="1">
        <v>0</v>
      </c>
      <c r="G362" s="2">
        <f t="shared" si="8"/>
        <v>1077356.2848399999</v>
      </c>
      <c r="H362" s="2">
        <f t="shared" si="9"/>
        <v>0.21999999997206032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74269</v>
      </c>
      <c r="D363" s="1">
        <f>'PR-RAS'!E368</f>
        <v>968283.49</v>
      </c>
      <c r="E363" s="1">
        <v>0</v>
      </c>
      <c r="F363" s="1">
        <v>0</v>
      </c>
      <c r="G363" s="2">
        <f t="shared" si="8"/>
        <v>727922.62475999992</v>
      </c>
      <c r="H363" s="2">
        <f t="shared" si="9"/>
        <v>0.48999999999068677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479128</v>
      </c>
      <c r="D364" s="1">
        <f>'PR-RAS'!E369</f>
        <v>121558.15</v>
      </c>
      <c r="E364" s="1">
        <v>0</v>
      </c>
      <c r="F364" s="1">
        <v>0</v>
      </c>
      <c r="G364" s="2">
        <f t="shared" si="8"/>
        <v>262174.68090000004</v>
      </c>
      <c r="H364" s="2">
        <f t="shared" si="9"/>
        <v>0.14999999999417923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9250</v>
      </c>
      <c r="D365" s="1">
        <f>'PR-RAS'!E370</f>
        <v>0</v>
      </c>
      <c r="E365" s="1">
        <v>0</v>
      </c>
      <c r="F365" s="1">
        <v>0</v>
      </c>
      <c r="G365" s="2">
        <f t="shared" si="8"/>
        <v>3367</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6711</v>
      </c>
      <c r="D367" s="1">
        <f>'PR-RAS'!E372</f>
        <v>0</v>
      </c>
      <c r="E367" s="1">
        <v>0</v>
      </c>
      <c r="F367" s="1">
        <v>0</v>
      </c>
      <c r="G367" s="2">
        <f t="shared" si="8"/>
        <v>2456.2260000000001</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463167</v>
      </c>
      <c r="D371" s="1">
        <f>'PR-RAS'!E376</f>
        <v>121558.15</v>
      </c>
      <c r="E371" s="1">
        <v>0</v>
      </c>
      <c r="F371" s="1">
        <v>0</v>
      </c>
      <c r="G371" s="2">
        <f t="shared" si="8"/>
        <v>261324.82100000003</v>
      </c>
      <c r="H371" s="2">
        <f t="shared" si="9"/>
        <v>0.14999999999417923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178002.56</v>
      </c>
      <c r="E373" s="1">
        <v>0</v>
      </c>
      <c r="F373" s="1">
        <v>0</v>
      </c>
      <c r="G373" s="2">
        <f t="shared" si="8"/>
        <v>132433.90463999999</v>
      </c>
      <c r="H373" s="2">
        <f t="shared" si="9"/>
        <v>0.44000000000232831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178002.56</v>
      </c>
      <c r="E374" s="1">
        <v>0</v>
      </c>
      <c r="F374" s="1">
        <v>0</v>
      </c>
      <c r="G374" s="2">
        <f t="shared" si="8"/>
        <v>132789.90976000001</v>
      </c>
      <c r="H374" s="2">
        <f t="shared" si="9"/>
        <v>0.44000000000232831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422261</v>
      </c>
      <c r="D386" s="1">
        <f>'PR-RAS'!E391</f>
        <v>442510</v>
      </c>
      <c r="E386" s="1">
        <v>0</v>
      </c>
      <c r="F386" s="1">
        <v>0</v>
      </c>
      <c r="G386" s="2">
        <f t="shared" si="8"/>
        <v>503303.185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22500</v>
      </c>
      <c r="E388" s="1">
        <v>0</v>
      </c>
      <c r="F388" s="1">
        <v>0</v>
      </c>
      <c r="G388" s="2">
        <f t="shared" si="8"/>
        <v>17415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152250</v>
      </c>
      <c r="D389" s="1">
        <f>'PR-RAS'!E394</f>
        <v>57500</v>
      </c>
      <c r="E389" s="1">
        <v>0</v>
      </c>
      <c r="F389" s="1">
        <v>0</v>
      </c>
      <c r="G389" s="2">
        <f t="shared" si="8"/>
        <v>103693</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270011</v>
      </c>
      <c r="D390" s="1">
        <f>'PR-RAS'!E395</f>
        <v>362510</v>
      </c>
      <c r="E390" s="1">
        <v>0</v>
      </c>
      <c r="F390" s="1">
        <v>0</v>
      </c>
      <c r="G390" s="2">
        <f t="shared" si="8"/>
        <v>387067.05900000001</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326239</v>
      </c>
      <c r="D397" s="1">
        <f>'PR-RAS'!E402</f>
        <v>77559.38</v>
      </c>
      <c r="E397" s="1">
        <v>0</v>
      </c>
      <c r="F397" s="1">
        <v>0</v>
      </c>
      <c r="G397" s="2">
        <f t="shared" si="8"/>
        <v>190617.67296000003</v>
      </c>
      <c r="H397" s="2">
        <f t="shared" si="9"/>
        <v>0.38000000000465661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183459</v>
      </c>
      <c r="D398" s="1">
        <f>'PR-RAS'!E403</f>
        <v>77559.38</v>
      </c>
      <c r="E398" s="1">
        <v>0</v>
      </c>
      <c r="F398" s="1">
        <v>0</v>
      </c>
      <c r="G398" s="2">
        <f t="shared" si="8"/>
        <v>134415.37072000001</v>
      </c>
      <c r="H398" s="2">
        <f t="shared" si="9"/>
        <v>0.38000000000465661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142780</v>
      </c>
      <c r="D401" s="1">
        <f>'PR-RAS'!E406</f>
        <v>0</v>
      </c>
      <c r="E401" s="1">
        <v>0</v>
      </c>
      <c r="F401" s="1">
        <v>0</v>
      </c>
      <c r="G401" s="2">
        <f t="shared" si="8"/>
        <v>57112</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3054974</v>
      </c>
      <c r="D403" s="1">
        <f>'PR-RAS'!E408</f>
        <v>2315258.9799999995</v>
      </c>
      <c r="E403" s="1">
        <v>0</v>
      </c>
      <c r="F403" s="1">
        <v>0</v>
      </c>
      <c r="G403" s="2">
        <f t="shared" si="8"/>
        <v>3089567.76792</v>
      </c>
      <c r="H403" s="2">
        <f t="shared" si="9"/>
        <v>2.0000000484287739E-2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5722271</v>
      </c>
      <c r="D405" s="1">
        <f>'PR-RAS'!E410</f>
        <v>10715629.220000001</v>
      </c>
      <c r="E405" s="1">
        <v>0</v>
      </c>
      <c r="F405" s="1">
        <v>0</v>
      </c>
      <c r="G405" s="2">
        <f t="shared" si="8"/>
        <v>10970025.893760001</v>
      </c>
      <c r="H405" s="2">
        <f t="shared" si="9"/>
        <v>0.22000000067055225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22315142</v>
      </c>
      <c r="D407" s="1">
        <f>'PR-RAS'!E412</f>
        <v>23730036.45999999</v>
      </c>
      <c r="E407" s="1">
        <v>0</v>
      </c>
      <c r="F407" s="1">
        <v>0</v>
      </c>
      <c r="G407" s="2">
        <f t="shared" si="8"/>
        <v>28328737.257519998</v>
      </c>
      <c r="H407" s="2">
        <f t="shared" si="9"/>
        <v>0.45999998971819878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18675938</v>
      </c>
      <c r="D408" s="1">
        <f>'PR-RAS'!E413</f>
        <v>19718086.099999998</v>
      </c>
      <c r="E408" s="1">
        <v>0</v>
      </c>
      <c r="F408" s="1">
        <v>0</v>
      </c>
      <c r="G408" s="2">
        <f t="shared" si="8"/>
        <v>23651628.851399995</v>
      </c>
      <c r="H408" s="2">
        <f t="shared" si="9"/>
        <v>9.9999997764825821E-2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3639204</v>
      </c>
      <c r="D409" s="1">
        <f>'PR-RAS'!E414</f>
        <v>4011950.359999992</v>
      </c>
      <c r="E409" s="1">
        <v>0</v>
      </c>
      <c r="F409" s="1">
        <v>0</v>
      </c>
      <c r="G409" s="2">
        <f t="shared" si="8"/>
        <v>4758546.7257599933</v>
      </c>
      <c r="H409" s="2">
        <f t="shared" si="9"/>
        <v>0.35999999195337296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260767</v>
      </c>
      <c r="D411" s="1">
        <f>'PR-RAS'!E416</f>
        <v>0</v>
      </c>
      <c r="E411" s="1">
        <v>0</v>
      </c>
      <c r="F411" s="1">
        <v>0</v>
      </c>
      <c r="G411" s="2">
        <f t="shared" si="8"/>
        <v>106914.46999999999</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2676718.9000000004</v>
      </c>
      <c r="E412" s="1">
        <v>0</v>
      </c>
      <c r="F412" s="1">
        <v>0</v>
      </c>
      <c r="G412" s="2">
        <f t="shared" si="8"/>
        <v>2200262.9358000001</v>
      </c>
      <c r="H412" s="2">
        <f t="shared" si="9"/>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2098703</v>
      </c>
      <c r="D413" s="1">
        <f>'PR-RAS'!E418</f>
        <v>1531176.7</v>
      </c>
      <c r="E413" s="1">
        <v>0</v>
      </c>
      <c r="F413" s="1">
        <v>0</v>
      </c>
      <c r="G413" s="2">
        <f t="shared" si="8"/>
        <v>2126355.2368000001</v>
      </c>
      <c r="H413" s="2">
        <f t="shared" si="9"/>
        <v>0.30000000004656613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1156478</v>
      </c>
      <c r="D522" s="1">
        <f>'PR-RAS'!E528</f>
        <v>1157752.1599999999</v>
      </c>
      <c r="E522" s="1">
        <v>0</v>
      </c>
      <c r="F522" s="1">
        <v>0</v>
      </c>
      <c r="G522" s="2">
        <f t="shared" ref="G522:G809" si="10">(B522/1000)*(C522*1+D522*2)</f>
        <v>1808902.7887200001</v>
      </c>
      <c r="H522" s="2">
        <f t="shared" ref="H522:H809" si="11">ABS(C522-ROUND(C522,0))+ABS(D522-ROUND(D522,0))</f>
        <v>0.15999999991618097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1156478</v>
      </c>
      <c r="D587" s="1">
        <f>'PR-RAS'!E593</f>
        <v>1157752.1599999999</v>
      </c>
      <c r="E587" s="1">
        <v>0</v>
      </c>
      <c r="F587" s="1">
        <v>0</v>
      </c>
      <c r="G587" s="2">
        <f t="shared" si="10"/>
        <v>2034581.6395199997</v>
      </c>
      <c r="H587" s="2">
        <f t="shared" si="11"/>
        <v>0.15999999991618097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1156478</v>
      </c>
      <c r="D599" s="1">
        <f>'PR-RAS'!E605</f>
        <v>1157752.1599999999</v>
      </c>
      <c r="E599" s="1">
        <v>0</v>
      </c>
      <c r="F599" s="1">
        <v>0</v>
      </c>
      <c r="G599" s="2">
        <f t="shared" si="10"/>
        <v>2076245.4273599999</v>
      </c>
      <c r="H599" s="2">
        <f t="shared" si="11"/>
        <v>0.15999999991618097</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1156478</v>
      </c>
      <c r="D600" s="1">
        <f>'PR-RAS'!E606</f>
        <v>1157752.1599999999</v>
      </c>
      <c r="E600" s="1">
        <v>0</v>
      </c>
      <c r="F600" s="1">
        <v>0</v>
      </c>
      <c r="G600" s="2">
        <f t="shared" si="10"/>
        <v>2079717.4096799998</v>
      </c>
      <c r="H600" s="2">
        <f t="shared" si="11"/>
        <v>0.15999999991618097</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1156478</v>
      </c>
      <c r="D630" s="1">
        <f>'PR-RAS'!E636</f>
        <v>1157752.1599999999</v>
      </c>
      <c r="E630" s="1">
        <v>0</v>
      </c>
      <c r="F630" s="1">
        <v>0</v>
      </c>
      <c r="G630" s="2">
        <f t="shared" si="10"/>
        <v>2183876.87928</v>
      </c>
      <c r="H630" s="2">
        <f t="shared" si="11"/>
        <v>0.15999999991618097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22315142</v>
      </c>
      <c r="D633" s="1">
        <f>'PR-RAS'!E639</f>
        <v>23730036.45999999</v>
      </c>
      <c r="E633" s="1">
        <v>0</v>
      </c>
      <c r="F633" s="1">
        <v>0</v>
      </c>
      <c r="G633" s="2">
        <f t="shared" si="10"/>
        <v>44097935.82943999</v>
      </c>
      <c r="H633" s="2">
        <f t="shared" si="11"/>
        <v>0.45999998971819878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19832416</v>
      </c>
      <c r="D634" s="1">
        <f>'PR-RAS'!E640</f>
        <v>20875838.259999998</v>
      </c>
      <c r="E634" s="1">
        <v>0</v>
      </c>
      <c r="F634" s="1">
        <v>0</v>
      </c>
      <c r="G634" s="2">
        <f t="shared" si="10"/>
        <v>38982730.565159999</v>
      </c>
      <c r="H634" s="2">
        <f t="shared" si="11"/>
        <v>0.25999999791383743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2482726</v>
      </c>
      <c r="D635" s="1">
        <f>'PR-RAS'!E641</f>
        <v>2854198.1999999918</v>
      </c>
      <c r="E635" s="1">
        <v>0</v>
      </c>
      <c r="F635" s="1">
        <v>0</v>
      </c>
      <c r="G635" s="2">
        <f t="shared" si="10"/>
        <v>5193171.6015999895</v>
      </c>
      <c r="H635" s="2">
        <f t="shared" si="11"/>
        <v>0.19999999180436134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260767</v>
      </c>
      <c r="D637" s="1">
        <f>'PR-RAS'!E643</f>
        <v>0</v>
      </c>
      <c r="E637" s="1">
        <v>0</v>
      </c>
      <c r="F637" s="1">
        <v>0</v>
      </c>
      <c r="G637" s="2">
        <f t="shared" si="10"/>
        <v>165847.81200000001</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2676718.9000000004</v>
      </c>
      <c r="E638" s="1">
        <v>0</v>
      </c>
      <c r="F638" s="1">
        <v>0</v>
      </c>
      <c r="G638" s="2">
        <f t="shared" si="10"/>
        <v>3410139.8786000004</v>
      </c>
      <c r="H638" s="2">
        <f t="shared" si="11"/>
        <v>9.999999962747097E-2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2743493</v>
      </c>
      <c r="D639" s="1">
        <f>'PR-RAS'!E645</f>
        <v>177479.29999999143</v>
      </c>
      <c r="E639" s="1">
        <v>0</v>
      </c>
      <c r="F639" s="1">
        <v>0</v>
      </c>
      <c r="G639" s="2">
        <f t="shared" si="10"/>
        <v>1976812.1207999892</v>
      </c>
      <c r="H639" s="2">
        <f t="shared" si="11"/>
        <v>0.29999999143183231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216258.55</v>
      </c>
      <c r="E641" s="1">
        <v>0</v>
      </c>
      <c r="F641" s="1">
        <v>0</v>
      </c>
      <c r="G641" s="2">
        <f t="shared" si="10"/>
        <v>276810.94400000002</v>
      </c>
      <c r="H641" s="2">
        <f t="shared" si="11"/>
        <v>0.45000000001164153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2450926</v>
      </c>
      <c r="D642" s="1">
        <f>'PR-RAS'!E649</f>
        <v>1397282.25</v>
      </c>
      <c r="E642" s="1">
        <v>0</v>
      </c>
      <c r="F642" s="1">
        <v>0</v>
      </c>
      <c r="G642" s="2">
        <f t="shared" si="10"/>
        <v>3362359.4105000002</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25460521</v>
      </c>
      <c r="D643" s="1">
        <f>'PR-RAS'!E650</f>
        <v>25613569.210000001</v>
      </c>
      <c r="E643" s="1">
        <v>0</v>
      </c>
      <c r="F643" s="1">
        <v>0</v>
      </c>
      <c r="G643" s="2">
        <f t="shared" si="10"/>
        <v>49233477.34764</v>
      </c>
      <c r="H643" s="2">
        <f t="shared" si="11"/>
        <v>0.21000000089406967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23865046</v>
      </c>
      <c r="D644" s="1">
        <f>'PR-RAS'!E651</f>
        <v>25249724.399999999</v>
      </c>
      <c r="E644" s="1">
        <v>0</v>
      </c>
      <c r="F644" s="1">
        <v>0</v>
      </c>
      <c r="G644" s="2">
        <f t="shared" si="10"/>
        <v>47816370.156400003</v>
      </c>
      <c r="H644" s="2">
        <f t="shared" si="11"/>
        <v>0.39999999850988388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4046401</v>
      </c>
      <c r="D645" s="1">
        <f>'PR-RAS'!E652</f>
        <v>1761127.0600000024</v>
      </c>
      <c r="E645" s="1">
        <v>0</v>
      </c>
      <c r="F645" s="1">
        <v>0</v>
      </c>
      <c r="G645" s="2">
        <f t="shared" si="10"/>
        <v>4874213.8972800029</v>
      </c>
      <c r="H645" s="2">
        <f t="shared" si="11"/>
        <v>6.0000002384185791E-2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43</v>
      </c>
      <c r="D646" s="1">
        <f>'PR-RAS'!E653</f>
        <v>22</v>
      </c>
      <c r="E646" s="1">
        <v>0</v>
      </c>
      <c r="F646" s="1">
        <v>0</v>
      </c>
      <c r="G646" s="2">
        <f t="shared" si="10"/>
        <v>56.115000000000002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43</v>
      </c>
      <c r="D648" s="1">
        <f>'PR-RAS'!E655</f>
        <v>22</v>
      </c>
      <c r="E648" s="1">
        <v>0</v>
      </c>
      <c r="F648" s="1">
        <v>0</v>
      </c>
      <c r="G648" s="2">
        <f t="shared" si="10"/>
        <v>56.289000000000001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30444</v>
      </c>
      <c r="D651" s="1">
        <f>'PR-RAS'!E658</f>
        <v>35688.400000000001</v>
      </c>
      <c r="E651" s="1">
        <v>0</v>
      </c>
      <c r="F651" s="1">
        <v>0</v>
      </c>
      <c r="G651" s="2">
        <f t="shared" si="10"/>
        <v>66183.520000000004</v>
      </c>
      <c r="H651" s="2">
        <f t="shared" si="11"/>
        <v>0.40000000000145519</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3449</v>
      </c>
      <c r="D653" s="1">
        <f>'PR-RAS'!E660</f>
        <v>5620.45</v>
      </c>
      <c r="E653" s="1">
        <v>0</v>
      </c>
      <c r="F653" s="1">
        <v>0</v>
      </c>
      <c r="G653" s="2">
        <f t="shared" si="10"/>
        <v>9577.8148000000001</v>
      </c>
      <c r="H653" s="2">
        <f t="shared" si="11"/>
        <v>0.4499999999998181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1898397</v>
      </c>
      <c r="D654" s="1">
        <f>'PR-RAS'!E661</f>
        <v>2126287.86</v>
      </c>
      <c r="E654" s="1">
        <v>0</v>
      </c>
      <c r="F654" s="1">
        <v>0</v>
      </c>
      <c r="G654" s="2">
        <f t="shared" si="10"/>
        <v>4016585.18616</v>
      </c>
      <c r="H654" s="2">
        <f t="shared" si="11"/>
        <v>0.14000000013038516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214200</v>
      </c>
      <c r="D655" s="1">
        <f>'PR-RAS'!E662</f>
        <v>0</v>
      </c>
      <c r="E655" s="1">
        <v>0</v>
      </c>
      <c r="F655" s="1">
        <v>0</v>
      </c>
      <c r="G655" s="2">
        <f t="shared" si="10"/>
        <v>140086.80000000002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313060</v>
      </c>
      <c r="D658" s="1">
        <f>'PR-RAS'!E665</f>
        <v>0</v>
      </c>
      <c r="E658" s="1">
        <v>0</v>
      </c>
      <c r="F658" s="1">
        <v>0</v>
      </c>
      <c r="G658" s="2">
        <f t="shared" si="10"/>
        <v>205680.42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98604</v>
      </c>
      <c r="D662" s="1">
        <f>'PR-RAS'!E669</f>
        <v>167203.79999999999</v>
      </c>
      <c r="E662" s="1">
        <v>0</v>
      </c>
      <c r="F662" s="1">
        <v>0</v>
      </c>
      <c r="G662" s="2">
        <f t="shared" si="10"/>
        <v>286220.66759999999</v>
      </c>
      <c r="H662" s="2">
        <f t="shared" si="11"/>
        <v>0.20000000001164153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1031800</v>
      </c>
      <c r="D666" s="1">
        <f>'PR-RAS'!E673</f>
        <v>939036.5</v>
      </c>
      <c r="E666" s="1">
        <v>0</v>
      </c>
      <c r="F666" s="1">
        <v>0</v>
      </c>
      <c r="G666" s="2">
        <f t="shared" si="10"/>
        <v>1935065.5450000002</v>
      </c>
      <c r="H666" s="2">
        <f t="shared" si="1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779598</v>
      </c>
      <c r="D687" s="1">
        <f>'PR-RAS'!E694</f>
        <v>913091.09</v>
      </c>
      <c r="E687" s="1">
        <v>0</v>
      </c>
      <c r="F687" s="1">
        <v>0</v>
      </c>
      <c r="G687" s="2">
        <f t="shared" si="10"/>
        <v>1787565.2034799999</v>
      </c>
      <c r="H687" s="2">
        <f t="shared" si="11"/>
        <v>8.999999996740371E-2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12991</v>
      </c>
      <c r="D705" s="1">
        <f>'PR-RAS'!E712</f>
        <v>0</v>
      </c>
      <c r="E705" s="1">
        <v>0</v>
      </c>
      <c r="F705" s="1">
        <v>0</v>
      </c>
      <c r="G705" s="2">
        <f t="shared" si="10"/>
        <v>9145.6639999999989</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18150</v>
      </c>
      <c r="E709" s="1">
        <v>0</v>
      </c>
      <c r="F709" s="1">
        <v>0</v>
      </c>
      <c r="G709" s="2">
        <f t="shared" si="10"/>
        <v>25700.399999999998</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14479</v>
      </c>
      <c r="D710" s="1">
        <f>'PR-RAS'!E717</f>
        <v>0</v>
      </c>
      <c r="E710" s="1">
        <v>0</v>
      </c>
      <c r="F710" s="1">
        <v>0</v>
      </c>
      <c r="G710" s="2">
        <f t="shared" si="10"/>
        <v>10265.610999999999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144605</v>
      </c>
      <c r="D711" s="1">
        <f>'PR-RAS'!E718</f>
        <v>41744.89</v>
      </c>
      <c r="E711" s="1">
        <v>0</v>
      </c>
      <c r="F711" s="1">
        <v>0</v>
      </c>
      <c r="G711" s="2">
        <f t="shared" si="10"/>
        <v>161947.29379999998</v>
      </c>
      <c r="H711" s="2">
        <f t="shared" si="11"/>
        <v>0.11000000000058208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4200</v>
      </c>
      <c r="D713" s="1">
        <f>'PR-RAS'!E720</f>
        <v>18694.349999999999</v>
      </c>
      <c r="E713" s="1">
        <v>0</v>
      </c>
      <c r="F713" s="1">
        <v>0</v>
      </c>
      <c r="G713" s="2">
        <f t="shared" si="10"/>
        <v>29611.154399999996</v>
      </c>
      <c r="H713" s="2">
        <f t="shared" si="11"/>
        <v>0.34999999999854481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3732.64</v>
      </c>
      <c r="E715" s="1">
        <v>0</v>
      </c>
      <c r="F715" s="1">
        <v>0</v>
      </c>
      <c r="G715" s="2">
        <f t="shared" si="10"/>
        <v>5330.2099199999993</v>
      </c>
      <c r="H715" s="2">
        <f t="shared" si="11"/>
        <v>0.36000000000012733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9854</v>
      </c>
      <c r="D716" s="1">
        <f>'PR-RAS'!E723</f>
        <v>5377.29</v>
      </c>
      <c r="E716" s="1">
        <v>0</v>
      </c>
      <c r="F716" s="1">
        <v>0</v>
      </c>
      <c r="G716" s="2">
        <f t="shared" si="10"/>
        <v>14735.134700000001</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96507</v>
      </c>
      <c r="D718" s="1">
        <f>'PR-RAS'!E725</f>
        <v>169786.17</v>
      </c>
      <c r="E718" s="1">
        <v>0</v>
      </c>
      <c r="F718" s="1">
        <v>0</v>
      </c>
      <c r="G718" s="2">
        <f t="shared" si="10"/>
        <v>312668.88678</v>
      </c>
      <c r="H718" s="2">
        <f t="shared" si="11"/>
        <v>0.17000000001280569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6245</v>
      </c>
      <c r="D719" s="1">
        <f>'PR-RAS'!E726</f>
        <v>9479.2000000000007</v>
      </c>
      <c r="E719" s="1">
        <v>0</v>
      </c>
      <c r="F719" s="1">
        <v>0</v>
      </c>
      <c r="G719" s="2">
        <f t="shared" si="10"/>
        <v>18096.0412</v>
      </c>
      <c r="H719" s="2">
        <f t="shared" si="11"/>
        <v>0.2000000000007276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179692</v>
      </c>
      <c r="D735" s="1">
        <f>'PR-RAS'!E742</f>
        <v>148131.43</v>
      </c>
      <c r="E735" s="1">
        <v>0</v>
      </c>
      <c r="F735" s="1">
        <v>0</v>
      </c>
      <c r="G735" s="2">
        <f t="shared" si="10"/>
        <v>349350.86723999999</v>
      </c>
      <c r="H735" s="2">
        <f t="shared" si="11"/>
        <v>0.42999999999301508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900685</v>
      </c>
      <c r="E753" s="1">
        <v>0</v>
      </c>
      <c r="F753" s="1">
        <v>0</v>
      </c>
      <c r="G753" s="2">
        <f t="shared" si="10"/>
        <v>1354630.24</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10"/>
        <v>1975.835</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49248</v>
      </c>
      <c r="D766" s="1">
        <f>'PR-RAS'!E773</f>
        <v>0</v>
      </c>
      <c r="E766" s="1">
        <v>0</v>
      </c>
      <c r="F766" s="1">
        <v>0</v>
      </c>
      <c r="G766" s="2">
        <f t="shared" si="10"/>
        <v>37674.720000000001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152080.16</v>
      </c>
      <c r="E786" s="1">
        <v>0</v>
      </c>
      <c r="F786" s="1">
        <v>0</v>
      </c>
      <c r="G786" s="2">
        <f t="shared" si="10"/>
        <v>238765.8512</v>
      </c>
      <c r="H786" s="2">
        <f t="shared" si="11"/>
        <v>0.16000000000349246</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16159.35</v>
      </c>
      <c r="E789" s="1">
        <v>0</v>
      </c>
      <c r="F789" s="1">
        <v>0</v>
      </c>
      <c r="G789" s="2">
        <f t="shared" si="10"/>
        <v>25467.135600000001</v>
      </c>
      <c r="H789" s="2">
        <f t="shared" si="11"/>
        <v>0.3500000000003638</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198547</v>
      </c>
      <c r="D809" s="1">
        <f>'PR-RAS'!E816</f>
        <v>80322.740000000005</v>
      </c>
      <c r="E809" s="1">
        <v>0</v>
      </c>
      <c r="F809" s="1">
        <v>0</v>
      </c>
      <c r="G809" s="2">
        <f t="shared" si="10"/>
        <v>290227.52383999998</v>
      </c>
      <c r="H809" s="2">
        <f t="shared" si="11"/>
        <v>0.25999999999476131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438000</v>
      </c>
      <c r="D812" s="1">
        <f>'PR-RAS'!E819</f>
        <v>753400</v>
      </c>
      <c r="E812" s="1">
        <v>0</v>
      </c>
      <c r="F812" s="1">
        <v>0</v>
      </c>
      <c r="G812" s="2">
        <f t="shared" si="18"/>
        <v>1577232.8</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25200</v>
      </c>
      <c r="D816" s="1">
        <f>'PR-RAS'!E823</f>
        <v>19105</v>
      </c>
      <c r="E816" s="1">
        <v>0</v>
      </c>
      <c r="F816" s="1">
        <v>0</v>
      </c>
      <c r="G816" s="2">
        <f t="shared" si="18"/>
        <v>51679.149999999994</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40500</v>
      </c>
      <c r="E823" s="1">
        <v>0</v>
      </c>
      <c r="F823" s="1">
        <v>0</v>
      </c>
      <c r="G823" s="2">
        <f t="shared" si="18"/>
        <v>196355.25</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1156478</v>
      </c>
      <c r="D947" s="1">
        <f>'PR-RAS'!E954</f>
        <v>1157752.1599999999</v>
      </c>
      <c r="E947" s="1">
        <v>0</v>
      </c>
      <c r="F947" s="1">
        <v>0</v>
      </c>
      <c r="G947" s="2">
        <f t="shared" si="18"/>
        <v>3284495.2747199996</v>
      </c>
      <c r="H947" s="2">
        <f t="shared" si="19"/>
        <v>0.15999999991618097</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11715264.949999999</v>
      </c>
      <c r="D1480" s="6"/>
      <c r="E1480" s="6">
        <v>0</v>
      </c>
      <c r="F1480" s="6">
        <v>0</v>
      </c>
      <c r="G1480" s="7">
        <f t="shared" ref="G1480:G1580" si="34">B1480/1000*C1480</f>
        <v>11715.264949999999</v>
      </c>
      <c r="H1480" s="7">
        <f t="shared" ref="H1480:H1580" si="35">ABS(C1480-ROUND(C1480,0))</f>
        <v>5.000000074505806E-2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24020927.550000001</v>
      </c>
      <c r="D1481" s="1">
        <v>0</v>
      </c>
      <c r="E1481" s="1">
        <v>0</v>
      </c>
      <c r="F1481" s="1">
        <v>0</v>
      </c>
      <c r="G1481" s="2">
        <f t="shared" si="34"/>
        <v>48041.855100000001</v>
      </c>
      <c r="H1481" s="2">
        <f t="shared" si="35"/>
        <v>0.44999999925494194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21658760.350000001</v>
      </c>
      <c r="D1483" s="1">
        <v>0</v>
      </c>
      <c r="E1483" s="1">
        <v>0</v>
      </c>
      <c r="F1483" s="1">
        <v>0</v>
      </c>
      <c r="G1483" s="2">
        <f t="shared" si="34"/>
        <v>86635.041400000002</v>
      </c>
      <c r="H1483" s="2">
        <f t="shared" si="35"/>
        <v>0.35000000149011612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2951027.25</v>
      </c>
      <c r="D1484" s="1">
        <v>0</v>
      </c>
      <c r="E1484" s="1">
        <v>0</v>
      </c>
      <c r="F1484" s="1">
        <v>0</v>
      </c>
      <c r="G1484" s="2">
        <f t="shared" si="34"/>
        <v>14755.13625</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4581575.38</v>
      </c>
      <c r="D1485" s="1">
        <v>0</v>
      </c>
      <c r="E1485" s="1">
        <v>0</v>
      </c>
      <c r="F1485" s="1">
        <v>0</v>
      </c>
      <c r="G1485" s="2">
        <f t="shared" si="34"/>
        <v>27489.452280000001</v>
      </c>
      <c r="H1485" s="2">
        <f t="shared" si="35"/>
        <v>0.37999999988824129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251569.24</v>
      </c>
      <c r="D1486" s="1">
        <v>0</v>
      </c>
      <c r="E1486" s="1">
        <v>0</v>
      </c>
      <c r="F1486" s="1">
        <v>0</v>
      </c>
      <c r="G1486" s="2">
        <f t="shared" si="34"/>
        <v>1760.98468</v>
      </c>
      <c r="H1486" s="2">
        <f t="shared" si="35"/>
        <v>0.23999999999068677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1284338.98</v>
      </c>
      <c r="D1487" s="1">
        <v>0</v>
      </c>
      <c r="E1487" s="1">
        <v>0</v>
      </c>
      <c r="F1487" s="1">
        <v>0</v>
      </c>
      <c r="G1487" s="2">
        <f t="shared" si="34"/>
        <v>10274.71184</v>
      </c>
      <c r="H1487" s="2">
        <f t="shared" si="35"/>
        <v>2.0000000018626451E-2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810377.74</v>
      </c>
      <c r="D1489" s="1">
        <v>0</v>
      </c>
      <c r="E1489" s="1">
        <v>0</v>
      </c>
      <c r="F1489" s="1">
        <v>0</v>
      </c>
      <c r="G1489" s="2">
        <f t="shared" si="34"/>
        <v>8103.7773999999999</v>
      </c>
      <c r="H1489" s="2">
        <f t="shared" si="35"/>
        <v>0.26000000000931323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6664904.9299999997</v>
      </c>
      <c r="D1490" s="1">
        <v>0</v>
      </c>
      <c r="E1490" s="1">
        <v>0</v>
      </c>
      <c r="F1490" s="1">
        <v>0</v>
      </c>
      <c r="G1490" s="2">
        <f t="shared" si="34"/>
        <v>73313.954229999988</v>
      </c>
      <c r="H1490" s="2">
        <f t="shared" si="35"/>
        <v>7.0000000298023224E-2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5114966.83</v>
      </c>
      <c r="D1491" s="1">
        <v>0</v>
      </c>
      <c r="E1491" s="1">
        <v>0</v>
      </c>
      <c r="F1491" s="1">
        <v>0</v>
      </c>
      <c r="G1491" s="2">
        <f t="shared" si="34"/>
        <v>61379.60196</v>
      </c>
      <c r="H1491" s="2">
        <f t="shared" si="35"/>
        <v>0.16999999992549419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2362167.2000000002</v>
      </c>
      <c r="D1492" s="1">
        <v>0</v>
      </c>
      <c r="E1492" s="1">
        <v>0</v>
      </c>
      <c r="F1492" s="1">
        <v>0</v>
      </c>
      <c r="G1492" s="2">
        <f t="shared" si="34"/>
        <v>30708.173600000002</v>
      </c>
      <c r="H1492" s="2">
        <f t="shared" si="35"/>
        <v>0.20000000018626451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26324994.999999996</v>
      </c>
      <c r="D1499" s="1">
        <v>0</v>
      </c>
      <c r="E1499" s="1">
        <v>0</v>
      </c>
      <c r="F1499" s="1">
        <v>0</v>
      </c>
      <c r="G1499" s="2">
        <f t="shared" si="34"/>
        <v>526499.89999999991</v>
      </c>
      <c r="H1499" s="2">
        <f t="shared" si="35"/>
        <v>3.7252902984619141E-9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21371186.189999998</v>
      </c>
      <c r="D1501" s="1">
        <v>0</v>
      </c>
      <c r="E1501" s="1">
        <v>0</v>
      </c>
      <c r="F1501" s="1">
        <v>0</v>
      </c>
      <c r="G1501" s="2">
        <f t="shared" si="34"/>
        <v>470166.09617999993</v>
      </c>
      <c r="H1501" s="2">
        <f t="shared" si="35"/>
        <v>0.18999999761581421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2818830.81</v>
      </c>
      <c r="D1502" s="1">
        <v>0</v>
      </c>
      <c r="E1502" s="1">
        <v>0</v>
      </c>
      <c r="F1502" s="1">
        <v>0</v>
      </c>
      <c r="G1502" s="2">
        <f t="shared" si="34"/>
        <v>64833.108630000002</v>
      </c>
      <c r="H1502" s="2">
        <f t="shared" si="35"/>
        <v>0.18999999994412065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4980398.3</v>
      </c>
      <c r="D1503" s="1">
        <v>0</v>
      </c>
      <c r="E1503" s="1">
        <v>0</v>
      </c>
      <c r="F1503" s="1">
        <v>0</v>
      </c>
      <c r="G1503" s="2">
        <f t="shared" si="34"/>
        <v>119529.5592</v>
      </c>
      <c r="H1503" s="2">
        <f t="shared" si="35"/>
        <v>0.29999999981373549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257878.05</v>
      </c>
      <c r="D1504" s="1">
        <v>0</v>
      </c>
      <c r="E1504" s="1">
        <v>0</v>
      </c>
      <c r="F1504" s="1">
        <v>0</v>
      </c>
      <c r="G1504" s="2">
        <f t="shared" si="34"/>
        <v>6446.9512500000001</v>
      </c>
      <c r="H1504" s="2">
        <f t="shared" si="35"/>
        <v>4.9999999988358468E-2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1284063.98</v>
      </c>
      <c r="D1505" s="1">
        <v>0</v>
      </c>
      <c r="E1505" s="1">
        <v>0</v>
      </c>
      <c r="F1505" s="1">
        <v>0</v>
      </c>
      <c r="G1505" s="2">
        <f t="shared" si="34"/>
        <v>33385.663479999996</v>
      </c>
      <c r="H1505" s="2">
        <f t="shared" si="35"/>
        <v>2.0000000018626451E-2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960121.41</v>
      </c>
      <c r="D1507" s="1">
        <v>0</v>
      </c>
      <c r="E1507" s="1">
        <v>0</v>
      </c>
      <c r="F1507" s="1">
        <v>0</v>
      </c>
      <c r="G1507" s="2">
        <f t="shared" si="34"/>
        <v>26883.39948</v>
      </c>
      <c r="H1507" s="2">
        <f t="shared" si="35"/>
        <v>0.41000000003259629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6619948.1699999999</v>
      </c>
      <c r="D1508" s="1">
        <v>0</v>
      </c>
      <c r="E1508" s="1">
        <v>0</v>
      </c>
      <c r="F1508" s="1">
        <v>0</v>
      </c>
      <c r="G1508" s="2">
        <f t="shared" si="34"/>
        <v>191978.49692999999</v>
      </c>
      <c r="H1508" s="2">
        <f t="shared" si="35"/>
        <v>0.16999999992549419</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4449945.47</v>
      </c>
      <c r="D1509" s="1">
        <v>0</v>
      </c>
      <c r="E1509" s="1">
        <v>0</v>
      </c>
      <c r="F1509" s="1">
        <v>0</v>
      </c>
      <c r="G1509" s="2">
        <f t="shared" si="34"/>
        <v>133498.36409999998</v>
      </c>
      <c r="H1509" s="2">
        <f t="shared" si="35"/>
        <v>0.46999999973922968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3796056.65</v>
      </c>
      <c r="D1510" s="1">
        <v>0</v>
      </c>
      <c r="E1510" s="1">
        <v>0</v>
      </c>
      <c r="F1510" s="1">
        <v>0</v>
      </c>
      <c r="G1510" s="2">
        <f t="shared" si="34"/>
        <v>117677.75615</v>
      </c>
      <c r="H1510" s="2">
        <f t="shared" si="35"/>
        <v>0.35000000009313226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1157752.1599999999</v>
      </c>
      <c r="D1511" s="1">
        <v>0</v>
      </c>
      <c r="E1511" s="1">
        <v>0</v>
      </c>
      <c r="F1511" s="1">
        <v>0</v>
      </c>
      <c r="G1511" s="2">
        <f t="shared" si="34"/>
        <v>37048.06912</v>
      </c>
      <c r="H1511" s="2">
        <f t="shared" si="35"/>
        <v>0.15999999991618097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1157752.1599999999</v>
      </c>
      <c r="D1515" s="1">
        <v>0</v>
      </c>
      <c r="E1515" s="1">
        <v>0</v>
      </c>
      <c r="F1515" s="1">
        <v>0</v>
      </c>
      <c r="G1515" s="2">
        <f t="shared" si="34"/>
        <v>41679.077759999993</v>
      </c>
      <c r="H1515" s="2">
        <f t="shared" si="35"/>
        <v>0.15999999991618097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9411197.5000000037</v>
      </c>
      <c r="D1517" s="1">
        <v>0</v>
      </c>
      <c r="E1517" s="1">
        <v>0</v>
      </c>
      <c r="F1517" s="1">
        <v>0</v>
      </c>
      <c r="G1517" s="2">
        <f t="shared" si="34"/>
        <v>357625.50500000012</v>
      </c>
      <c r="H1517" s="2">
        <f t="shared" si="35"/>
        <v>0.4999999962747097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9411197.5</v>
      </c>
      <c r="D1576" s="1">
        <v>0</v>
      </c>
      <c r="E1576" s="1">
        <v>0</v>
      </c>
      <c r="F1576" s="1">
        <v>0</v>
      </c>
      <c r="G1576" s="2">
        <f t="shared" si="34"/>
        <v>912886.15749999997</v>
      </c>
      <c r="H1576" s="2">
        <f t="shared" si="35"/>
        <v>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2501746.63</v>
      </c>
      <c r="D1578" s="1">
        <v>0</v>
      </c>
      <c r="E1578" s="1">
        <v>0</v>
      </c>
      <c r="F1578" s="1">
        <v>0</v>
      </c>
      <c r="G1578" s="2">
        <f t="shared" si="34"/>
        <v>247672.91636999999</v>
      </c>
      <c r="H1578" s="2">
        <f t="shared" si="35"/>
        <v>0.37000000011175871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303036.88</v>
      </c>
      <c r="D1579" s="1">
        <v>0</v>
      </c>
      <c r="E1579" s="1">
        <v>0</v>
      </c>
      <c r="F1579" s="1">
        <v>0</v>
      </c>
      <c r="G1579" s="2">
        <f t="shared" si="34"/>
        <v>30303.688000000002</v>
      </c>
      <c r="H1579" s="2">
        <f t="shared" si="35"/>
        <v>0.11999999999534339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6606413.9900000002</v>
      </c>
      <c r="D1580" s="13">
        <v>0</v>
      </c>
      <c r="E1580" s="13">
        <v>0</v>
      </c>
      <c r="F1580" s="13">
        <v>0</v>
      </c>
      <c r="G1580" s="14">
        <f t="shared" si="34"/>
        <v>667247.81299000012</v>
      </c>
      <c r="H1580" s="14">
        <f t="shared" si="35"/>
        <v>9.9999997764825821E-3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33265</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22162201</v>
      </c>
      <c r="I16" s="172">
        <f>'PR-RAS'!E6</f>
        <v>23464051.879999992</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15468023</v>
      </c>
      <c r="I17" s="172">
        <f>'PR-RAS'!E151</f>
        <v>17136842.539999999</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2743493</v>
      </c>
      <c r="I18" s="172">
        <f>'PR-RAS'!E645</f>
        <v>177479.29999999143</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11715264.949999999</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9411197.5000000037</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9411197.5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zoomScale="120" zoomScaleNormal="120" workbookViewId="0">
      <selection activeCell="A260" sqref="A26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22162201</v>
      </c>
      <c r="E6" s="53">
        <f>E7+E44+E50+E82+E106+E124+E133+E139</f>
        <v>23464051.879999992</v>
      </c>
      <c r="F6" s="54">
        <f t="shared" ref="F6:F131" si="0">IF(D6&lt;&gt;0,IF(E6/D6&gt;=100,"&gt;&gt;100",E6/D6*100),"-")</f>
        <v>105.87419489607551</v>
      </c>
    </row>
    <row r="7" spans="1:25" ht="12.75" customHeight="1" x14ac:dyDescent="0.2">
      <c r="A7" s="55">
        <v>61</v>
      </c>
      <c r="B7" s="309" t="s">
        <v>57</v>
      </c>
      <c r="C7" s="52" t="s">
        <v>58</v>
      </c>
      <c r="D7" s="53">
        <f t="shared" ref="D7:E7" si="1">D8+D17+D23+D29+D37+D40</f>
        <v>14138132</v>
      </c>
      <c r="E7" s="53">
        <f t="shared" si="1"/>
        <v>16517864.599999996</v>
      </c>
      <c r="F7" s="54">
        <f t="shared" si="0"/>
        <v>116.83201571466439</v>
      </c>
    </row>
    <row r="8" spans="1:25" ht="12.75" customHeight="1" x14ac:dyDescent="0.2">
      <c r="A8" s="55">
        <v>611</v>
      </c>
      <c r="B8" s="87" t="s">
        <v>59</v>
      </c>
      <c r="C8" s="52" t="s">
        <v>60</v>
      </c>
      <c r="D8" s="53">
        <f t="shared" ref="D8:E8" si="2">SUM(D9:D14)-D15-D16</f>
        <v>13069404</v>
      </c>
      <c r="E8" s="53">
        <f t="shared" si="2"/>
        <v>15673823.039999995</v>
      </c>
      <c r="F8" s="54">
        <f t="shared" si="0"/>
        <v>119.92760373770675</v>
      </c>
    </row>
    <row r="9" spans="1:25" ht="12.75" customHeight="1" x14ac:dyDescent="0.2">
      <c r="A9" s="55">
        <v>6111</v>
      </c>
      <c r="B9" s="87" t="s">
        <v>61</v>
      </c>
      <c r="C9" s="52" t="s">
        <v>62</v>
      </c>
      <c r="D9" s="244">
        <v>13069404</v>
      </c>
      <c r="E9" s="244">
        <v>16583373.02</v>
      </c>
      <c r="F9" s="54">
        <f t="shared" si="0"/>
        <v>126.88698750149585</v>
      </c>
    </row>
    <row r="10" spans="1:25" ht="12.75" customHeight="1" x14ac:dyDescent="0.2">
      <c r="A10" s="55">
        <v>6112</v>
      </c>
      <c r="B10" s="87" t="s">
        <v>63</v>
      </c>
      <c r="C10" s="52" t="s">
        <v>64</v>
      </c>
      <c r="D10" s="244"/>
      <c r="E10" s="244">
        <v>435201.58</v>
      </c>
      <c r="F10" s="54" t="str">
        <f t="shared" si="0"/>
        <v>-</v>
      </c>
    </row>
    <row r="11" spans="1:25" ht="12.75" customHeight="1" x14ac:dyDescent="0.2">
      <c r="A11" s="55">
        <v>6113</v>
      </c>
      <c r="B11" s="87" t="s">
        <v>65</v>
      </c>
      <c r="C11" s="52" t="s">
        <v>66</v>
      </c>
      <c r="D11" s="244"/>
      <c r="E11" s="244">
        <v>694684.24</v>
      </c>
      <c r="F11" s="54" t="str">
        <f t="shared" si="0"/>
        <v>-</v>
      </c>
    </row>
    <row r="12" spans="1:25" ht="12.75" customHeight="1" x14ac:dyDescent="0.2">
      <c r="A12" s="55">
        <v>6114</v>
      </c>
      <c r="B12" s="87" t="s">
        <v>67</v>
      </c>
      <c r="C12" s="52" t="s">
        <v>68</v>
      </c>
      <c r="D12" s="244"/>
      <c r="E12" s="244">
        <v>883893.91</v>
      </c>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v>2923329.71</v>
      </c>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1039612</v>
      </c>
      <c r="E23" s="53">
        <f t="shared" si="4"/>
        <v>828065.15</v>
      </c>
      <c r="F23" s="54">
        <f t="shared" si="0"/>
        <v>79.651365124681135</v>
      </c>
    </row>
    <row r="24" spans="1:6" ht="12.75" customHeight="1" x14ac:dyDescent="0.2">
      <c r="A24" s="55">
        <v>6131</v>
      </c>
      <c r="B24" s="87" t="s">
        <v>91</v>
      </c>
      <c r="C24" s="52" t="s">
        <v>92</v>
      </c>
      <c r="D24" s="244">
        <v>30444</v>
      </c>
      <c r="E24" s="244">
        <v>35688.400000000001</v>
      </c>
      <c r="F24" s="54">
        <f t="shared" si="0"/>
        <v>117.22638286690317</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1009168</v>
      </c>
      <c r="E27" s="244">
        <v>792376.75</v>
      </c>
      <c r="F27" s="54">
        <f t="shared" si="0"/>
        <v>78.517823593296654</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29116</v>
      </c>
      <c r="E29" s="53">
        <f t="shared" si="5"/>
        <v>15976.41</v>
      </c>
      <c r="F29" s="54">
        <f t="shared" si="0"/>
        <v>54.871582634977337</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25667</v>
      </c>
      <c r="E31" s="244">
        <v>10355.959999999999</v>
      </c>
      <c r="F31" s="54">
        <f t="shared" si="0"/>
        <v>40.347372112050486</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3449</v>
      </c>
      <c r="E33" s="244">
        <v>5620.45</v>
      </c>
      <c r="F33" s="54">
        <f t="shared" si="0"/>
        <v>162.95882864598434</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4335659</v>
      </c>
      <c r="E50" s="53">
        <f>E51+E54+E59+E62+E65+E68+E71+E74+E77</f>
        <v>4145619.25</v>
      </c>
      <c r="F50" s="54">
        <f t="shared" si="0"/>
        <v>95.616819726828155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2425657</v>
      </c>
      <c r="E59" s="53">
        <f t="shared" si="12"/>
        <v>2126287.86</v>
      </c>
      <c r="F59" s="54">
        <f t="shared" si="0"/>
        <v>87.658224555244203</v>
      </c>
    </row>
    <row r="60" spans="1:6" ht="24" x14ac:dyDescent="0.2">
      <c r="A60" s="55">
        <v>6331</v>
      </c>
      <c r="B60" s="88" t="s">
        <v>163</v>
      </c>
      <c r="C60" s="52" t="s">
        <v>164</v>
      </c>
      <c r="D60" s="244">
        <v>2112597</v>
      </c>
      <c r="E60" s="244">
        <v>2126287.86</v>
      </c>
      <c r="F60" s="54">
        <f t="shared" si="0"/>
        <v>100.64805829034123</v>
      </c>
    </row>
    <row r="61" spans="1:6" ht="24" x14ac:dyDescent="0.2">
      <c r="A61" s="55">
        <v>6332</v>
      </c>
      <c r="B61" s="88" t="s">
        <v>165</v>
      </c>
      <c r="C61" s="52" t="s">
        <v>166</v>
      </c>
      <c r="D61" s="244">
        <v>313060</v>
      </c>
      <c r="E61" s="244"/>
      <c r="F61" s="54">
        <f t="shared" si="0"/>
        <v>0</v>
      </c>
    </row>
    <row r="62" spans="1:6" ht="12.75" customHeight="1" x14ac:dyDescent="0.2">
      <c r="A62" s="55">
        <v>634</v>
      </c>
      <c r="B62" s="87" t="s">
        <v>167</v>
      </c>
      <c r="C62" s="52" t="s">
        <v>168</v>
      </c>
      <c r="D62" s="53">
        <f t="shared" ref="D62:E62" si="13">SUM(D63:D64)</f>
        <v>1130404</v>
      </c>
      <c r="E62" s="53">
        <f t="shared" si="13"/>
        <v>1106240.3</v>
      </c>
      <c r="F62" s="54">
        <f t="shared" si="0"/>
        <v>97.862383714141146</v>
      </c>
    </row>
    <row r="63" spans="1:6" ht="12.75" customHeight="1" x14ac:dyDescent="0.2">
      <c r="A63" s="55">
        <v>6341</v>
      </c>
      <c r="B63" s="87" t="s">
        <v>169</v>
      </c>
      <c r="C63" s="52" t="s">
        <v>170</v>
      </c>
      <c r="D63" s="244">
        <v>98604</v>
      </c>
      <c r="E63" s="244">
        <v>167203.79999999999</v>
      </c>
      <c r="F63" s="54">
        <f t="shared" si="0"/>
        <v>169.57101131799925</v>
      </c>
    </row>
    <row r="64" spans="1:6" ht="12.75" customHeight="1" x14ac:dyDescent="0.2">
      <c r="A64" s="55">
        <v>6342</v>
      </c>
      <c r="B64" s="87" t="s">
        <v>171</v>
      </c>
      <c r="C64" s="52" t="s">
        <v>172</v>
      </c>
      <c r="D64" s="244">
        <v>1031800</v>
      </c>
      <c r="E64" s="244">
        <v>939036.5</v>
      </c>
      <c r="F64" s="54">
        <f t="shared" si="0"/>
        <v>91.009546423725524</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779598</v>
      </c>
      <c r="E74" s="53">
        <f t="shared" si="17"/>
        <v>913091.09</v>
      </c>
      <c r="F74" s="54">
        <f t="shared" si="0"/>
        <v>117.12332381560753</v>
      </c>
    </row>
    <row r="75" spans="1:6" ht="12.75" customHeight="1" x14ac:dyDescent="0.2">
      <c r="A75" s="55" t="s">
        <v>193</v>
      </c>
      <c r="B75" s="87" t="s">
        <v>194</v>
      </c>
      <c r="C75" s="52" t="s">
        <v>193</v>
      </c>
      <c r="D75" s="244">
        <v>779598</v>
      </c>
      <c r="E75" s="244">
        <v>913091.09</v>
      </c>
      <c r="F75" s="54">
        <f t="shared" si="0"/>
        <v>117.12332381560753</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1926912</v>
      </c>
      <c r="E82" s="53">
        <f t="shared" si="19"/>
        <v>1079402.8799999999</v>
      </c>
      <c r="F82" s="54">
        <f t="shared" si="0"/>
        <v>56.017237943403742</v>
      </c>
    </row>
    <row r="83" spans="1:6" ht="12.75" customHeight="1" x14ac:dyDescent="0.2">
      <c r="A83" s="55">
        <v>641</v>
      </c>
      <c r="B83" s="87" t="s">
        <v>209</v>
      </c>
      <c r="C83" s="52" t="s">
        <v>210</v>
      </c>
      <c r="D83" s="53">
        <f t="shared" ref="D83:E83" si="20">SUM(D84:D90)</f>
        <v>779462</v>
      </c>
      <c r="E83" s="53">
        <f t="shared" si="20"/>
        <v>2696.34</v>
      </c>
      <c r="F83" s="54">
        <f t="shared" si="0"/>
        <v>0.34592321370381107</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18</v>
      </c>
      <c r="E85" s="244">
        <v>14.25</v>
      </c>
      <c r="F85" s="54">
        <f t="shared" si="0"/>
        <v>79.166666666666657</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v>2682.09</v>
      </c>
      <c r="F88" s="54" t="str">
        <f t="shared" si="0"/>
        <v>-</v>
      </c>
    </row>
    <row r="89" spans="1:6" ht="24" x14ac:dyDescent="0.2">
      <c r="A89" s="55">
        <v>6417</v>
      </c>
      <c r="B89" s="87" t="s">
        <v>221</v>
      </c>
      <c r="C89" s="52" t="s">
        <v>222</v>
      </c>
      <c r="D89" s="244">
        <v>779444</v>
      </c>
      <c r="E89" s="244"/>
      <c r="F89" s="54">
        <f t="shared" si="0"/>
        <v>0</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1147450</v>
      </c>
      <c r="E91" s="53">
        <f t="shared" si="21"/>
        <v>1076706.5399999998</v>
      </c>
      <c r="F91" s="54">
        <f t="shared" si="0"/>
        <v>93.834723953113411</v>
      </c>
    </row>
    <row r="92" spans="1:6" ht="12.75" customHeight="1" x14ac:dyDescent="0.2">
      <c r="A92" s="55">
        <v>6421</v>
      </c>
      <c r="B92" s="87" t="s">
        <v>227</v>
      </c>
      <c r="C92" s="52" t="s">
        <v>228</v>
      </c>
      <c r="D92" s="244">
        <v>28398</v>
      </c>
      <c r="E92" s="244">
        <v>28387.53</v>
      </c>
      <c r="F92" s="54">
        <f t="shared" si="0"/>
        <v>99.963131206422986</v>
      </c>
    </row>
    <row r="93" spans="1:6" ht="12.75" customHeight="1" x14ac:dyDescent="0.2">
      <c r="A93" s="55">
        <v>6422</v>
      </c>
      <c r="B93" s="87" t="s">
        <v>229</v>
      </c>
      <c r="C93" s="52" t="s">
        <v>230</v>
      </c>
      <c r="D93" s="244">
        <v>295827</v>
      </c>
      <c r="E93" s="244">
        <v>589800.59</v>
      </c>
      <c r="F93" s="54">
        <f t="shared" si="0"/>
        <v>199.37348179848357</v>
      </c>
    </row>
    <row r="94" spans="1:6" ht="12.75" customHeight="1" x14ac:dyDescent="0.2">
      <c r="A94" s="55">
        <v>6423</v>
      </c>
      <c r="B94" s="87" t="s">
        <v>231</v>
      </c>
      <c r="C94" s="52" t="s">
        <v>232</v>
      </c>
      <c r="D94" s="244">
        <v>814364</v>
      </c>
      <c r="E94" s="244">
        <v>454439.47</v>
      </c>
      <c r="F94" s="54">
        <f t="shared" si="0"/>
        <v>55.80299104577314</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8861</v>
      </c>
      <c r="E97" s="244">
        <v>4078.95</v>
      </c>
      <c r="F97" s="54">
        <f t="shared" si="0"/>
        <v>46.032614829026066</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1754798</v>
      </c>
      <c r="E106" s="53">
        <f t="shared" si="23"/>
        <v>1575169.9900000002</v>
      </c>
      <c r="F106" s="54">
        <f t="shared" si="0"/>
        <v>89.763607549131024</v>
      </c>
    </row>
    <row r="107" spans="1:6" ht="12.75" customHeight="1" x14ac:dyDescent="0.2">
      <c r="A107" s="55">
        <v>651</v>
      </c>
      <c r="B107" s="87" t="s">
        <v>257</v>
      </c>
      <c r="C107" s="52" t="s">
        <v>258</v>
      </c>
      <c r="D107" s="53">
        <f t="shared" ref="D107:E107" si="24">SUM(D108:D111)</f>
        <v>2570</v>
      </c>
      <c r="E107" s="53">
        <f t="shared" si="24"/>
        <v>2884.52</v>
      </c>
      <c r="F107" s="54">
        <f t="shared" si="0"/>
        <v>112.23813229571984</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100</v>
      </c>
      <c r="E109" s="244">
        <v>2150</v>
      </c>
      <c r="F109" s="54">
        <f t="shared" si="0"/>
        <v>2150</v>
      </c>
    </row>
    <row r="110" spans="1:6" ht="12.75" customHeight="1" x14ac:dyDescent="0.2">
      <c r="A110" s="55">
        <v>6513</v>
      </c>
      <c r="B110" s="87" t="s">
        <v>263</v>
      </c>
      <c r="C110" s="52" t="s">
        <v>264</v>
      </c>
      <c r="D110" s="244">
        <v>2470</v>
      </c>
      <c r="E110" s="244">
        <v>734.52</v>
      </c>
      <c r="F110" s="54">
        <f t="shared" si="0"/>
        <v>29.73765182186235</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280093</v>
      </c>
      <c r="E112" s="53">
        <f t="shared" si="25"/>
        <v>119886.95999999999</v>
      </c>
      <c r="F112" s="54">
        <f t="shared" si="0"/>
        <v>42.802554865705318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7279</v>
      </c>
      <c r="E114" s="244">
        <v>5416.56</v>
      </c>
      <c r="F114" s="54">
        <f t="shared" si="0"/>
        <v>74.413518340431381</v>
      </c>
    </row>
    <row r="115" spans="1:6" ht="12.75" customHeight="1" x14ac:dyDescent="0.2">
      <c r="A115" s="55">
        <v>6524</v>
      </c>
      <c r="B115" s="87" t="s">
        <v>273</v>
      </c>
      <c r="C115" s="52" t="s">
        <v>274</v>
      </c>
      <c r="D115" s="244">
        <v>11047</v>
      </c>
      <c r="E115" s="244">
        <v>9493.2199999999993</v>
      </c>
      <c r="F115" s="54">
        <f t="shared" si="0"/>
        <v>85.93482393409974</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261767</v>
      </c>
      <c r="E117" s="244">
        <v>104977.18</v>
      </c>
      <c r="F117" s="54">
        <f t="shared" si="0"/>
        <v>40.103290330713953</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1472135</v>
      </c>
      <c r="E120" s="53">
        <f t="shared" si="26"/>
        <v>1452398.5100000002</v>
      </c>
      <c r="F120" s="54">
        <f t="shared" si="0"/>
        <v>98.659328797970318</v>
      </c>
    </row>
    <row r="121" spans="1:6" ht="12.75" customHeight="1" x14ac:dyDescent="0.2">
      <c r="A121" s="55">
        <v>6531</v>
      </c>
      <c r="B121" s="87" t="s">
        <v>285</v>
      </c>
      <c r="C121" s="52" t="s">
        <v>286</v>
      </c>
      <c r="D121" s="244">
        <v>204116</v>
      </c>
      <c r="E121" s="244">
        <v>291737.14</v>
      </c>
      <c r="F121" s="54">
        <f t="shared" si="0"/>
        <v>142.92712967136333</v>
      </c>
    </row>
    <row r="122" spans="1:6" ht="12.75" customHeight="1" x14ac:dyDescent="0.2">
      <c r="A122" s="55">
        <v>6532</v>
      </c>
      <c r="B122" s="87" t="s">
        <v>287</v>
      </c>
      <c r="C122" s="52" t="s">
        <v>288</v>
      </c>
      <c r="D122" s="244">
        <v>1268019</v>
      </c>
      <c r="E122" s="244">
        <v>1160661.3700000001</v>
      </c>
      <c r="F122" s="54">
        <f t="shared" si="0"/>
        <v>91.533436801814489</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81048.12</v>
      </c>
      <c r="F124" s="54" t="str">
        <f t="shared" si="0"/>
        <v>-</v>
      </c>
    </row>
    <row r="125" spans="1:6" ht="12.75" customHeight="1" x14ac:dyDescent="0.2">
      <c r="A125" s="55">
        <v>661</v>
      </c>
      <c r="B125" s="88" t="s">
        <v>293</v>
      </c>
      <c r="C125" s="52" t="s">
        <v>294</v>
      </c>
      <c r="D125" s="53">
        <f t="shared" ref="D125:E125" si="28">SUM(D126:D127)</f>
        <v>0</v>
      </c>
      <c r="E125" s="53">
        <f t="shared" si="28"/>
        <v>81048.12</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v>81048.12</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6700</v>
      </c>
      <c r="E139" s="53">
        <f t="shared" si="33"/>
        <v>64947.040000000001</v>
      </c>
      <c r="F139" s="54">
        <f t="shared" si="31"/>
        <v>969.35880597014921</v>
      </c>
    </row>
    <row r="140" spans="1:6" ht="12.75" customHeight="1" x14ac:dyDescent="0.2">
      <c r="A140" s="55">
        <v>681</v>
      </c>
      <c r="B140" s="87" t="s">
        <v>323</v>
      </c>
      <c r="C140" s="52" t="s">
        <v>324</v>
      </c>
      <c r="D140" s="53">
        <f t="shared" ref="D140:E140" si="34">SUM(D141:D149)</f>
        <v>6700</v>
      </c>
      <c r="E140" s="53">
        <f t="shared" si="34"/>
        <v>64947.040000000001</v>
      </c>
      <c r="F140" s="54">
        <f t="shared" si="31"/>
        <v>969.35880597014921</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6700</v>
      </c>
      <c r="E149" s="244">
        <v>64947.040000000001</v>
      </c>
      <c r="F149" s="54">
        <f t="shared" si="31"/>
        <v>969.35880597014921</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15468023</v>
      </c>
      <c r="E151" s="53">
        <f t="shared" si="35"/>
        <v>17136842.539999999</v>
      </c>
      <c r="F151" s="54">
        <f t="shared" si="31"/>
        <v>110.78883539286177</v>
      </c>
    </row>
    <row r="152" spans="1:6" ht="12.75" customHeight="1" x14ac:dyDescent="0.2">
      <c r="A152" s="55">
        <v>31</v>
      </c>
      <c r="B152" s="87" t="s">
        <v>346</v>
      </c>
      <c r="C152" s="52" t="s">
        <v>347</v>
      </c>
      <c r="D152" s="53">
        <f t="shared" ref="D152:E152" si="36">D153+D158+D159</f>
        <v>3010910</v>
      </c>
      <c r="E152" s="53">
        <f t="shared" si="36"/>
        <v>2907780.21</v>
      </c>
      <c r="F152" s="54">
        <f t="shared" si="31"/>
        <v>96.57479665616043</v>
      </c>
    </row>
    <row r="153" spans="1:6" ht="12.75" customHeight="1" x14ac:dyDescent="0.2">
      <c r="A153" s="55">
        <v>311</v>
      </c>
      <c r="B153" s="87" t="s">
        <v>348</v>
      </c>
      <c r="C153" s="52" t="s">
        <v>349</v>
      </c>
      <c r="D153" s="53">
        <f t="shared" ref="D153:E153" si="37">SUM(D154:D157)</f>
        <v>2453540</v>
      </c>
      <c r="E153" s="53">
        <f t="shared" si="37"/>
        <v>2574232.2999999998</v>
      </c>
      <c r="F153" s="54">
        <f t="shared" si="31"/>
        <v>104.9191087163853</v>
      </c>
    </row>
    <row r="154" spans="1:6" ht="12.75" customHeight="1" x14ac:dyDescent="0.2">
      <c r="A154" s="55">
        <v>3111</v>
      </c>
      <c r="B154" s="87" t="s">
        <v>350</v>
      </c>
      <c r="C154" s="52" t="s">
        <v>351</v>
      </c>
      <c r="D154" s="244">
        <v>2452496</v>
      </c>
      <c r="E154" s="244">
        <v>2569568.23</v>
      </c>
      <c r="F154" s="54">
        <f t="shared" si="31"/>
        <v>104.77359514551705</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v>1044</v>
      </c>
      <c r="E156" s="244">
        <v>4664.07</v>
      </c>
      <c r="F156" s="54">
        <f t="shared" si="31"/>
        <v>446.74999999999994</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174513</v>
      </c>
      <c r="E158" s="244">
        <v>125913.75</v>
      </c>
      <c r="F158" s="54">
        <f t="shared" si="31"/>
        <v>72.151501607330118</v>
      </c>
    </row>
    <row r="159" spans="1:6" ht="12.75" customHeight="1" x14ac:dyDescent="0.2">
      <c r="A159" s="55">
        <v>313</v>
      </c>
      <c r="B159" s="87" t="s">
        <v>360</v>
      </c>
      <c r="C159" s="52" t="s">
        <v>361</v>
      </c>
      <c r="D159" s="53">
        <f t="shared" ref="D159:E159" si="38">SUM(D160:D162)</f>
        <v>382857</v>
      </c>
      <c r="E159" s="53">
        <f t="shared" si="38"/>
        <v>207634.16</v>
      </c>
      <c r="F159" s="54">
        <f t="shared" si="31"/>
        <v>54.2328232212027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382857</v>
      </c>
      <c r="E161" s="244">
        <v>207634.16</v>
      </c>
      <c r="F161" s="54">
        <f t="shared" si="31"/>
        <v>54.2328232212027</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5013787</v>
      </c>
      <c r="E163" s="53">
        <f t="shared" si="39"/>
        <v>4738997.8100000005</v>
      </c>
      <c r="F163" s="54">
        <f t="shared" si="31"/>
        <v>94.519328603309248</v>
      </c>
    </row>
    <row r="164" spans="1:6" ht="12.75" customHeight="1" x14ac:dyDescent="0.2">
      <c r="A164" s="55">
        <v>321</v>
      </c>
      <c r="B164" s="87" t="s">
        <v>369</v>
      </c>
      <c r="C164" s="52" t="s">
        <v>370</v>
      </c>
      <c r="D164" s="53">
        <f t="shared" ref="D164:E164" si="40">SUM(D165:D168)</f>
        <v>156816</v>
      </c>
      <c r="E164" s="53">
        <f t="shared" si="40"/>
        <v>61354.47</v>
      </c>
      <c r="F164" s="54">
        <f t="shared" si="31"/>
        <v>39.125133914906641</v>
      </c>
    </row>
    <row r="165" spans="1:6" ht="12.75" customHeight="1" x14ac:dyDescent="0.2">
      <c r="A165" s="55">
        <v>3211</v>
      </c>
      <c r="B165" s="87" t="s">
        <v>371</v>
      </c>
      <c r="C165" s="52" t="s">
        <v>372</v>
      </c>
      <c r="D165" s="244">
        <v>2069</v>
      </c>
      <c r="E165" s="244">
        <v>15159.58</v>
      </c>
      <c r="F165" s="54">
        <f t="shared" si="31"/>
        <v>732.70082165297242</v>
      </c>
    </row>
    <row r="166" spans="1:6" ht="12.75" customHeight="1" x14ac:dyDescent="0.2">
      <c r="A166" s="55">
        <v>3212</v>
      </c>
      <c r="B166" s="87" t="s">
        <v>373</v>
      </c>
      <c r="C166" s="52" t="s">
        <v>374</v>
      </c>
      <c r="D166" s="244">
        <v>144605</v>
      </c>
      <c r="E166" s="244">
        <v>41744.89</v>
      </c>
      <c r="F166" s="54">
        <f t="shared" si="31"/>
        <v>28.868220324331801</v>
      </c>
    </row>
    <row r="167" spans="1:6" ht="12.75" customHeight="1" x14ac:dyDescent="0.2">
      <c r="A167" s="55">
        <v>3213</v>
      </c>
      <c r="B167" s="87" t="s">
        <v>375</v>
      </c>
      <c r="C167" s="52" t="s">
        <v>376</v>
      </c>
      <c r="D167" s="244">
        <v>3900</v>
      </c>
      <c r="E167" s="244">
        <v>4450</v>
      </c>
      <c r="F167" s="54">
        <f t="shared" si="31"/>
        <v>114.1025641025641</v>
      </c>
    </row>
    <row r="168" spans="1:6" ht="12.75" customHeight="1" x14ac:dyDescent="0.2">
      <c r="A168" s="55">
        <v>3214</v>
      </c>
      <c r="B168" s="87" t="s">
        <v>377</v>
      </c>
      <c r="C168" s="52" t="s">
        <v>378</v>
      </c>
      <c r="D168" s="244">
        <v>6242</v>
      </c>
      <c r="E168" s="244"/>
      <c r="F168" s="54">
        <f t="shared" si="31"/>
        <v>0</v>
      </c>
    </row>
    <row r="169" spans="1:6" ht="12.75" customHeight="1" x14ac:dyDescent="0.2">
      <c r="A169" s="55">
        <v>322</v>
      </c>
      <c r="B169" s="87" t="s">
        <v>379</v>
      </c>
      <c r="C169" s="52" t="s">
        <v>380</v>
      </c>
      <c r="D169" s="53">
        <f t="shared" ref="D169:E169" si="41">SUM(D170:D176)</f>
        <v>500366</v>
      </c>
      <c r="E169" s="53">
        <f t="shared" si="41"/>
        <v>556274.30000000005</v>
      </c>
      <c r="F169" s="54">
        <f t="shared" si="31"/>
        <v>111.1734810118993</v>
      </c>
    </row>
    <row r="170" spans="1:6" ht="12.75" customHeight="1" x14ac:dyDescent="0.2">
      <c r="A170" s="55">
        <v>3221</v>
      </c>
      <c r="B170" s="87" t="s">
        <v>381</v>
      </c>
      <c r="C170" s="52" t="s">
        <v>382</v>
      </c>
      <c r="D170" s="244">
        <v>45426</v>
      </c>
      <c r="E170" s="244">
        <v>39038.65</v>
      </c>
      <c r="F170" s="54">
        <f t="shared" si="31"/>
        <v>85.938999691806458</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399774</v>
      </c>
      <c r="E172" s="244">
        <v>492389.58</v>
      </c>
      <c r="F172" s="54">
        <f t="shared" si="31"/>
        <v>123.16698434615559</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48071</v>
      </c>
      <c r="E174" s="244">
        <v>16411.39</v>
      </c>
      <c r="F174" s="54">
        <f t="shared" si="31"/>
        <v>34.139897235339397</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7095</v>
      </c>
      <c r="E176" s="244">
        <v>8434.68</v>
      </c>
      <c r="F176" s="54">
        <f t="shared" si="31"/>
        <v>118.88202959830866</v>
      </c>
    </row>
    <row r="177" spans="1:6" ht="12.75" customHeight="1" x14ac:dyDescent="0.2">
      <c r="A177" s="55">
        <v>323</v>
      </c>
      <c r="B177" s="87" t="s">
        <v>395</v>
      </c>
      <c r="C177" s="52" t="s">
        <v>396</v>
      </c>
      <c r="D177" s="53">
        <f t="shared" ref="D177:E177" si="42">SUM(D178:D186)</f>
        <v>3907201</v>
      </c>
      <c r="E177" s="53">
        <f t="shared" si="42"/>
        <v>3688849.05</v>
      </c>
      <c r="F177" s="54">
        <f t="shared" si="31"/>
        <v>94.411550621531887</v>
      </c>
    </row>
    <row r="178" spans="1:6" ht="12.75" customHeight="1" x14ac:dyDescent="0.2">
      <c r="A178" s="55">
        <v>3231</v>
      </c>
      <c r="B178" s="87" t="s">
        <v>397</v>
      </c>
      <c r="C178" s="52" t="s">
        <v>398</v>
      </c>
      <c r="D178" s="244">
        <v>53230</v>
      </c>
      <c r="E178" s="244">
        <v>55345.58</v>
      </c>
      <c r="F178" s="54">
        <f t="shared" si="31"/>
        <v>103.97441292504229</v>
      </c>
    </row>
    <row r="179" spans="1:6" ht="12.75" customHeight="1" x14ac:dyDescent="0.2">
      <c r="A179" s="55">
        <v>3232</v>
      </c>
      <c r="B179" s="87" t="s">
        <v>399</v>
      </c>
      <c r="C179" s="52" t="s">
        <v>400</v>
      </c>
      <c r="D179" s="244">
        <v>1168129</v>
      </c>
      <c r="E179" s="244">
        <v>1021603.72</v>
      </c>
      <c r="F179" s="54">
        <f t="shared" si="31"/>
        <v>87.456412776328634</v>
      </c>
    </row>
    <row r="180" spans="1:6" ht="12.75" customHeight="1" x14ac:dyDescent="0.2">
      <c r="A180" s="55">
        <v>3233</v>
      </c>
      <c r="B180" s="87" t="s">
        <v>401</v>
      </c>
      <c r="C180" s="52" t="s">
        <v>402</v>
      </c>
      <c r="D180" s="244">
        <v>246595</v>
      </c>
      <c r="E180" s="244">
        <v>231785.5</v>
      </c>
      <c r="F180" s="54">
        <f t="shared" si="31"/>
        <v>93.994403779476471</v>
      </c>
    </row>
    <row r="181" spans="1:6" ht="12.75" customHeight="1" x14ac:dyDescent="0.2">
      <c r="A181" s="55">
        <v>3234</v>
      </c>
      <c r="B181" s="87" t="s">
        <v>403</v>
      </c>
      <c r="C181" s="52" t="s">
        <v>404</v>
      </c>
      <c r="D181" s="244">
        <v>1717401</v>
      </c>
      <c r="E181" s="244">
        <v>1585888.56</v>
      </c>
      <c r="F181" s="54">
        <f t="shared" si="31"/>
        <v>92.342356852010681</v>
      </c>
    </row>
    <row r="182" spans="1:6" ht="12.75" customHeight="1" x14ac:dyDescent="0.2">
      <c r="A182" s="55">
        <v>3235</v>
      </c>
      <c r="B182" s="87" t="s">
        <v>405</v>
      </c>
      <c r="C182" s="52" t="s">
        <v>406</v>
      </c>
      <c r="D182" s="244"/>
      <c r="E182" s="244">
        <v>60043.4</v>
      </c>
      <c r="F182" s="54" t="str">
        <f t="shared" si="31"/>
        <v>-</v>
      </c>
    </row>
    <row r="183" spans="1:6" ht="12.75" customHeight="1" x14ac:dyDescent="0.2">
      <c r="A183" s="55">
        <v>3236</v>
      </c>
      <c r="B183" s="87" t="s">
        <v>407</v>
      </c>
      <c r="C183" s="52" t="s">
        <v>408</v>
      </c>
      <c r="D183" s="244">
        <v>100425</v>
      </c>
      <c r="E183" s="244">
        <v>96719.19</v>
      </c>
      <c r="F183" s="54">
        <f t="shared" si="31"/>
        <v>96.309873039581788</v>
      </c>
    </row>
    <row r="184" spans="1:6" ht="12.75" customHeight="1" x14ac:dyDescent="0.2">
      <c r="A184" s="55">
        <v>3237</v>
      </c>
      <c r="B184" s="87" t="s">
        <v>409</v>
      </c>
      <c r="C184" s="52" t="s">
        <v>410</v>
      </c>
      <c r="D184" s="244">
        <v>260986</v>
      </c>
      <c r="E184" s="244">
        <v>255683.42</v>
      </c>
      <c r="F184" s="54">
        <f t="shared" si="31"/>
        <v>97.968251170560876</v>
      </c>
    </row>
    <row r="185" spans="1:6" ht="12.75" customHeight="1" x14ac:dyDescent="0.2">
      <c r="A185" s="55">
        <v>3238</v>
      </c>
      <c r="B185" s="87" t="s">
        <v>411</v>
      </c>
      <c r="C185" s="52" t="s">
        <v>412</v>
      </c>
      <c r="D185" s="244">
        <v>71454</v>
      </c>
      <c r="E185" s="244">
        <v>72996.34</v>
      </c>
      <c r="F185" s="54">
        <f t="shared" si="31"/>
        <v>102.1585075713046</v>
      </c>
    </row>
    <row r="186" spans="1:6" ht="12.75" customHeight="1" x14ac:dyDescent="0.2">
      <c r="A186" s="55">
        <v>3239</v>
      </c>
      <c r="B186" s="87" t="s">
        <v>413</v>
      </c>
      <c r="C186" s="52" t="s">
        <v>414</v>
      </c>
      <c r="D186" s="244">
        <v>288981</v>
      </c>
      <c r="E186" s="244">
        <v>308783.34000000003</v>
      </c>
      <c r="F186" s="54">
        <f t="shared" si="31"/>
        <v>106.85247126973746</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449404</v>
      </c>
      <c r="E188" s="53">
        <f t="shared" si="43"/>
        <v>432519.99</v>
      </c>
      <c r="F188" s="54">
        <f t="shared" si="31"/>
        <v>96.243021868964234</v>
      </c>
    </row>
    <row r="189" spans="1:6" ht="12.75" customHeight="1" x14ac:dyDescent="0.2">
      <c r="A189" s="55">
        <v>3291</v>
      </c>
      <c r="B189" s="234" t="s">
        <v>419</v>
      </c>
      <c r="C189" s="52" t="s">
        <v>420</v>
      </c>
      <c r="D189" s="244">
        <v>127070</v>
      </c>
      <c r="E189" s="244">
        <v>218934.22</v>
      </c>
      <c r="F189" s="54">
        <f t="shared" si="31"/>
        <v>172.2941843078618</v>
      </c>
    </row>
    <row r="190" spans="1:6" ht="12.75" customHeight="1" x14ac:dyDescent="0.2">
      <c r="A190" s="55">
        <v>3292</v>
      </c>
      <c r="B190" s="87" t="s">
        <v>421</v>
      </c>
      <c r="C190" s="52" t="s">
        <v>422</v>
      </c>
      <c r="D190" s="244">
        <v>35269</v>
      </c>
      <c r="E190" s="244">
        <v>32718.7</v>
      </c>
      <c r="F190" s="54">
        <f t="shared" si="31"/>
        <v>92.769003941138124</v>
      </c>
    </row>
    <row r="191" spans="1:6" ht="12.75" customHeight="1" x14ac:dyDescent="0.2">
      <c r="A191" s="55">
        <v>3293</v>
      </c>
      <c r="B191" s="87" t="s">
        <v>423</v>
      </c>
      <c r="C191" s="52" t="s">
        <v>424</v>
      </c>
      <c r="D191" s="244">
        <v>49579</v>
      </c>
      <c r="E191" s="244">
        <v>67893.259999999995</v>
      </c>
      <c r="F191" s="54">
        <f t="shared" si="31"/>
        <v>136.93955101958491</v>
      </c>
    </row>
    <row r="192" spans="1:6" ht="12.75" customHeight="1" x14ac:dyDescent="0.2">
      <c r="A192" s="55">
        <v>3294</v>
      </c>
      <c r="B192" s="87" t="s">
        <v>425</v>
      </c>
      <c r="C192" s="52" t="s">
        <v>426</v>
      </c>
      <c r="D192" s="244">
        <v>8055</v>
      </c>
      <c r="E192" s="244">
        <v>8055</v>
      </c>
      <c r="F192" s="54">
        <f t="shared" si="31"/>
        <v>100</v>
      </c>
    </row>
    <row r="193" spans="1:6" ht="12.75" customHeight="1" x14ac:dyDescent="0.2">
      <c r="A193" s="55">
        <v>3295</v>
      </c>
      <c r="B193" s="87" t="s">
        <v>427</v>
      </c>
      <c r="C193" s="52" t="s">
        <v>428</v>
      </c>
      <c r="D193" s="244">
        <v>150</v>
      </c>
      <c r="E193" s="244"/>
      <c r="F193" s="54">
        <f t="shared" si="31"/>
        <v>0</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229281</v>
      </c>
      <c r="E195" s="244">
        <v>104918.81</v>
      </c>
      <c r="F195" s="54">
        <f t="shared" si="31"/>
        <v>45.759923412755526</v>
      </c>
    </row>
    <row r="196" spans="1:6" ht="12.75" customHeight="1" x14ac:dyDescent="0.2">
      <c r="A196" s="55">
        <v>34</v>
      </c>
      <c r="B196" s="234" t="s">
        <v>433</v>
      </c>
      <c r="C196" s="52" t="s">
        <v>434</v>
      </c>
      <c r="D196" s="53">
        <f t="shared" ref="D196:E196" si="44">D197+D202+D210</f>
        <v>595371</v>
      </c>
      <c r="E196" s="53">
        <f t="shared" si="44"/>
        <v>251569.24</v>
      </c>
      <c r="F196" s="54">
        <f t="shared" si="31"/>
        <v>42.254197802714607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179692</v>
      </c>
      <c r="E202" s="53">
        <f t="shared" si="46"/>
        <v>148131.43</v>
      </c>
      <c r="F202" s="54">
        <f t="shared" si="31"/>
        <v>82.436296551877646</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179692</v>
      </c>
      <c r="E205" s="244">
        <v>148131.43</v>
      </c>
      <c r="F205" s="54">
        <f t="shared" si="31"/>
        <v>82.436296551877646</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415679</v>
      </c>
      <c r="E210" s="53">
        <f t="shared" si="47"/>
        <v>103437.81</v>
      </c>
      <c r="F210" s="54">
        <f t="shared" si="31"/>
        <v>24.884059574816145</v>
      </c>
    </row>
    <row r="211" spans="1:6" ht="12.75" customHeight="1" x14ac:dyDescent="0.2">
      <c r="A211" s="55">
        <v>3431</v>
      </c>
      <c r="B211" s="234" t="s">
        <v>463</v>
      </c>
      <c r="C211" s="52" t="s">
        <v>464</v>
      </c>
      <c r="D211" s="244">
        <v>28251</v>
      </c>
      <c r="E211" s="244">
        <v>20938.05</v>
      </c>
      <c r="F211" s="54">
        <f t="shared" si="31"/>
        <v>74.114367633004136</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v>387428</v>
      </c>
      <c r="E214" s="244">
        <v>82499.759999999995</v>
      </c>
      <c r="F214" s="54">
        <f t="shared" si="31"/>
        <v>21.294217248108037</v>
      </c>
    </row>
    <row r="215" spans="1:6" ht="12.75" customHeight="1" x14ac:dyDescent="0.2">
      <c r="A215" s="55">
        <v>35</v>
      </c>
      <c r="B215" s="87" t="s">
        <v>471</v>
      </c>
      <c r="C215" s="52" t="s">
        <v>472</v>
      </c>
      <c r="D215" s="53">
        <f t="shared" ref="D215:E215" si="48">D216+D219+D223</f>
        <v>0</v>
      </c>
      <c r="E215" s="53">
        <f t="shared" si="48"/>
        <v>1284338.98</v>
      </c>
      <c r="F215" s="54" t="str">
        <f t="shared" si="31"/>
        <v>-</v>
      </c>
    </row>
    <row r="216" spans="1:6" ht="12.75" customHeight="1" x14ac:dyDescent="0.2">
      <c r="A216" s="55">
        <v>351</v>
      </c>
      <c r="B216" s="87" t="s">
        <v>473</v>
      </c>
      <c r="C216" s="52" t="s">
        <v>474</v>
      </c>
      <c r="D216" s="53">
        <f t="shared" ref="D216:E216" si="49">SUM(D217:D218)</f>
        <v>0</v>
      </c>
      <c r="E216" s="53">
        <f t="shared" si="49"/>
        <v>125000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v>125000</v>
      </c>
      <c r="F218" s="54" t="str">
        <f t="shared" si="31"/>
        <v>-</v>
      </c>
    </row>
    <row r="219" spans="1:6" ht="24" x14ac:dyDescent="0.2">
      <c r="A219" s="55">
        <v>352</v>
      </c>
      <c r="B219" s="87" t="s">
        <v>479</v>
      </c>
      <c r="C219" s="52" t="s">
        <v>480</v>
      </c>
      <c r="D219" s="53">
        <f t="shared" ref="D219:E219" si="50">SUM(D220:D222)</f>
        <v>0</v>
      </c>
      <c r="E219" s="53">
        <f t="shared" si="50"/>
        <v>900685</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v>900685</v>
      </c>
      <c r="F222" s="54" t="str">
        <f t="shared" si="31"/>
        <v>-</v>
      </c>
    </row>
    <row r="223" spans="1:6" ht="24" x14ac:dyDescent="0.2">
      <c r="A223" s="55" t="s">
        <v>487</v>
      </c>
      <c r="B223" s="87" t="s">
        <v>488</v>
      </c>
      <c r="C223" s="52" t="s">
        <v>487</v>
      </c>
      <c r="D223" s="244"/>
      <c r="E223" s="244">
        <v>258653.98</v>
      </c>
      <c r="F223" s="54" t="str">
        <f t="shared" si="31"/>
        <v>-</v>
      </c>
    </row>
    <row r="224" spans="1:6" ht="24" x14ac:dyDescent="0.2">
      <c r="A224" s="55">
        <v>36</v>
      </c>
      <c r="B224" s="87" t="s">
        <v>489</v>
      </c>
      <c r="C224" s="52" t="s">
        <v>490</v>
      </c>
      <c r="D224" s="53">
        <f t="shared" ref="D224:E224" si="51">D225+D228+D231+D236+D240+D244+D247</f>
        <v>1212965</v>
      </c>
      <c r="E224" s="53">
        <f t="shared" si="51"/>
        <v>649276.6</v>
      </c>
      <c r="F224" s="54">
        <f t="shared" ref="F224:F235" si="52">IF(D224&lt;&gt;0,IF(E224/D224&gt;=100,"&gt;&gt;100",E224/D224*100),"-")</f>
        <v>53.528057281125172</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51865</v>
      </c>
      <c r="E231" s="53">
        <f t="shared" si="55"/>
        <v>0</v>
      </c>
      <c r="F231" s="54">
        <f t="shared" si="52"/>
        <v>0</v>
      </c>
    </row>
    <row r="232" spans="1:6" ht="12.75" customHeight="1" x14ac:dyDescent="0.2">
      <c r="A232" s="55">
        <v>3631</v>
      </c>
      <c r="B232" s="87" t="s">
        <v>505</v>
      </c>
      <c r="C232" s="52" t="s">
        <v>506</v>
      </c>
      <c r="D232" s="244">
        <v>2617</v>
      </c>
      <c r="E232" s="244"/>
      <c r="F232" s="54">
        <f t="shared" si="52"/>
        <v>0</v>
      </c>
    </row>
    <row r="233" spans="1:6" ht="12.75" customHeight="1" x14ac:dyDescent="0.2">
      <c r="A233" s="55">
        <v>3632</v>
      </c>
      <c r="B233" s="87" t="s">
        <v>507</v>
      </c>
      <c r="C233" s="52" t="s">
        <v>508</v>
      </c>
      <c r="D233" s="244">
        <v>49248</v>
      </c>
      <c r="E233" s="244"/>
      <c r="F233" s="54">
        <f t="shared" si="52"/>
        <v>0</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212852.97</v>
      </c>
      <c r="F236" s="54" t="str">
        <f t="shared" ref="F236:F239" si="57">IF(D236&lt;&gt;0,IF(E236/D236&gt;=100,"&gt;&gt;100",E236/D236*100),"-")</f>
        <v>-</v>
      </c>
    </row>
    <row r="237" spans="1:6" ht="12.75" customHeight="1" x14ac:dyDescent="0.2">
      <c r="A237" s="55" t="s">
        <v>515</v>
      </c>
      <c r="B237" s="87" t="s">
        <v>516</v>
      </c>
      <c r="C237" s="52" t="s">
        <v>515</v>
      </c>
      <c r="D237" s="244"/>
      <c r="E237" s="244">
        <v>212852.97</v>
      </c>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1161100</v>
      </c>
      <c r="E240" s="53">
        <f t="shared" si="58"/>
        <v>0</v>
      </c>
      <c r="F240" s="54">
        <f t="shared" ref="F240:F243" si="59">IF(D240&lt;&gt;0,IF(E240/D240&gt;=100,"&gt;&gt;100",E240/D240*100),"-")</f>
        <v>0</v>
      </c>
    </row>
    <row r="241" spans="1:6" ht="24" x14ac:dyDescent="0.2">
      <c r="A241" s="55">
        <v>3672</v>
      </c>
      <c r="B241" s="87" t="s">
        <v>523</v>
      </c>
      <c r="C241" s="52" t="s">
        <v>524</v>
      </c>
      <c r="D241" s="244">
        <v>1161100</v>
      </c>
      <c r="E241" s="244"/>
      <c r="F241" s="54">
        <f t="shared" si="59"/>
        <v>0</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168239.51</v>
      </c>
      <c r="F244" s="54" t="str">
        <f t="shared" ref="F244:F251" si="61">IF(D244&lt;&gt;0,IF(E244/D244&gt;=100,"&gt;&gt;100",E244/D244*100),"-")</f>
        <v>-</v>
      </c>
    </row>
    <row r="245" spans="1:6" ht="12.75" customHeight="1" x14ac:dyDescent="0.2">
      <c r="A245" s="55" t="s">
        <v>531</v>
      </c>
      <c r="B245" s="87" t="s">
        <v>532</v>
      </c>
      <c r="C245" s="52" t="s">
        <v>531</v>
      </c>
      <c r="D245" s="244"/>
      <c r="E245" s="244">
        <v>168239.51</v>
      </c>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268184.12</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v>268184.12</v>
      </c>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661747</v>
      </c>
      <c r="E252" s="53">
        <f t="shared" si="63"/>
        <v>852827.74</v>
      </c>
      <c r="F252" s="54">
        <f t="shared" ref="F252:F258" si="64">IF(D252&lt;&gt;0,IF(E252/D252&gt;=100,"&gt;&gt;100",E252/D252*100),"-")</f>
        <v>128.87519550523086</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661747</v>
      </c>
      <c r="E259" s="53">
        <f t="shared" si="66"/>
        <v>852827.74</v>
      </c>
      <c r="F259" s="54">
        <f t="shared" ref="F259:F262" si="67">IF(D259&lt;&gt;0,IF(E259/D259&gt;=100,"&gt;&gt;100",E259/D259*100),"-")</f>
        <v>128.87519550523086</v>
      </c>
    </row>
    <row r="260" spans="1:6" ht="12.75" customHeight="1" x14ac:dyDescent="0.2">
      <c r="A260" s="55">
        <v>3721</v>
      </c>
      <c r="B260" s="87" t="s">
        <v>557</v>
      </c>
      <c r="C260" s="52" t="s">
        <v>558</v>
      </c>
      <c r="D260" s="244">
        <v>661747</v>
      </c>
      <c r="E260" s="244">
        <v>852827.74</v>
      </c>
      <c r="F260" s="54">
        <f t="shared" si="67"/>
        <v>128.87519550523086</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4973243</v>
      </c>
      <c r="E263" s="53">
        <f t="shared" si="68"/>
        <v>6452051.96</v>
      </c>
      <c r="F263" s="54">
        <f t="shared" ref="F263:F267" si="69">IF(D263&lt;&gt;0,IF(E263/D263&gt;=100,"&gt;&gt;100",E263/D263*100),"-")</f>
        <v>129.73530470962308</v>
      </c>
    </row>
    <row r="264" spans="1:6" ht="12.75" customHeight="1" x14ac:dyDescent="0.2">
      <c r="A264" s="55">
        <v>381</v>
      </c>
      <c r="B264" s="87" t="s">
        <v>565</v>
      </c>
      <c r="C264" s="52" t="s">
        <v>566</v>
      </c>
      <c r="D264" s="53">
        <f t="shared" ref="D264:E264" si="70">SUM(D265:D267)</f>
        <v>3705368</v>
      </c>
      <c r="E264" s="53">
        <f t="shared" si="70"/>
        <v>3621551.96</v>
      </c>
      <c r="F264" s="54">
        <f t="shared" si="69"/>
        <v>97.73798337978846</v>
      </c>
    </row>
    <row r="265" spans="1:6" ht="12.75" customHeight="1" x14ac:dyDescent="0.2">
      <c r="A265" s="55">
        <v>3811</v>
      </c>
      <c r="B265" s="87" t="s">
        <v>567</v>
      </c>
      <c r="C265" s="52" t="s">
        <v>568</v>
      </c>
      <c r="D265" s="244">
        <v>3705368</v>
      </c>
      <c r="E265" s="244">
        <v>3596051.96</v>
      </c>
      <c r="F265" s="54">
        <f t="shared" si="69"/>
        <v>97.049792625185944</v>
      </c>
    </row>
    <row r="266" spans="1:6" ht="12.75" customHeight="1" x14ac:dyDescent="0.2">
      <c r="A266" s="55">
        <v>3812</v>
      </c>
      <c r="B266" s="87" t="s">
        <v>569</v>
      </c>
      <c r="C266" s="52" t="s">
        <v>570</v>
      </c>
      <c r="D266" s="244"/>
      <c r="E266" s="244">
        <v>25500</v>
      </c>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1060000</v>
      </c>
      <c r="E268" s="53">
        <f t="shared" si="71"/>
        <v>2790000</v>
      </c>
      <c r="F268" s="54">
        <f t="shared" ref="F268:F272" si="72">IF(D268&lt;&gt;0,IF(E268/D268&gt;=100,"&gt;&gt;100",E268/D268*100),"-")</f>
        <v>263.20754716981133</v>
      </c>
    </row>
    <row r="269" spans="1:6" ht="12.75" customHeight="1" x14ac:dyDescent="0.2">
      <c r="A269" s="55">
        <v>3821</v>
      </c>
      <c r="B269" s="87" t="s">
        <v>575</v>
      </c>
      <c r="C269" s="52" t="s">
        <v>576</v>
      </c>
      <c r="D269" s="244">
        <v>1060000</v>
      </c>
      <c r="E269" s="244">
        <v>2790000</v>
      </c>
      <c r="F269" s="54">
        <f t="shared" si="72"/>
        <v>263.20754716981133</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50000</v>
      </c>
      <c r="E273" s="53">
        <f t="shared" si="73"/>
        <v>0</v>
      </c>
      <c r="F273" s="54">
        <f t="shared" ref="F273:F284" si="74">IF(D273&lt;&gt;0,IF(E273/D273&gt;=100,"&gt;&gt;100",E273/D273*100),"-")</f>
        <v>0</v>
      </c>
    </row>
    <row r="274" spans="1:6" ht="12.75" customHeight="1" x14ac:dyDescent="0.2">
      <c r="A274" s="55">
        <v>3831</v>
      </c>
      <c r="B274" s="87" t="s">
        <v>585</v>
      </c>
      <c r="C274" s="52" t="s">
        <v>586</v>
      </c>
      <c r="D274" s="244">
        <v>50000</v>
      </c>
      <c r="E274" s="244"/>
      <c r="F274" s="54">
        <f t="shared" si="74"/>
        <v>0</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157875</v>
      </c>
      <c r="E279" s="53">
        <f t="shared" si="75"/>
        <v>40500</v>
      </c>
      <c r="F279" s="54">
        <f t="shared" si="74"/>
        <v>25.653206650831358</v>
      </c>
    </row>
    <row r="280" spans="1:6" ht="24" x14ac:dyDescent="0.2">
      <c r="A280" s="55">
        <v>3861</v>
      </c>
      <c r="B280" s="87" t="s">
        <v>596</v>
      </c>
      <c r="C280" s="52" t="s">
        <v>597</v>
      </c>
      <c r="D280" s="244">
        <v>157875</v>
      </c>
      <c r="E280" s="244">
        <v>40500</v>
      </c>
      <c r="F280" s="54">
        <f t="shared" si="74"/>
        <v>25.653206650831358</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15468023</v>
      </c>
      <c r="E289" s="53">
        <f t="shared" si="79"/>
        <v>17136842.539999999</v>
      </c>
      <c r="F289" s="54">
        <f t="shared" si="76"/>
        <v>110.78883539286177</v>
      </c>
    </row>
    <row r="290" spans="1:6" ht="12.75" customHeight="1" x14ac:dyDescent="0.2">
      <c r="A290" s="55" t="s">
        <v>606</v>
      </c>
      <c r="B290" s="87" t="s">
        <v>617</v>
      </c>
      <c r="C290" s="52" t="s">
        <v>618</v>
      </c>
      <c r="D290" s="53">
        <f>IF(D6&gt;=D289,D6-D289,0)</f>
        <v>6694178</v>
      </c>
      <c r="E290" s="53">
        <f>IF(E6&gt;=E289,E6-E289,0)</f>
        <v>6327209.3399999924</v>
      </c>
      <c r="F290" s="54">
        <f t="shared" si="76"/>
        <v>94.518092288552708</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5983038</v>
      </c>
      <c r="E292" s="244">
        <v>8038910.3200000003</v>
      </c>
      <c r="F292" s="54">
        <f t="shared" si="76"/>
        <v>134.3616791335773</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2098703</v>
      </c>
      <c r="E294" s="244">
        <v>1531176.7</v>
      </c>
      <c r="F294" s="54">
        <f t="shared" si="76"/>
        <v>72.95823658707306</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152941</v>
      </c>
      <c r="E298" s="53">
        <f t="shared" si="80"/>
        <v>265984.58</v>
      </c>
      <c r="F298" s="54">
        <f t="shared" ref="F298:F418" si="81">IF(D298&lt;&gt;0,IF(E298/D298&gt;=100,"&gt;&gt;100",E298/D298*100),"-")</f>
        <v>173.91319528445609</v>
      </c>
    </row>
    <row r="299" spans="1:6" ht="12.75" customHeight="1" x14ac:dyDescent="0.2">
      <c r="A299" s="55">
        <v>71</v>
      </c>
      <c r="B299" s="87" t="s">
        <v>634</v>
      </c>
      <c r="C299" s="52" t="s">
        <v>635</v>
      </c>
      <c r="D299" s="53">
        <f t="shared" ref="D299:E299" si="82">D300+D304</f>
        <v>129034</v>
      </c>
      <c r="E299" s="53">
        <f t="shared" si="82"/>
        <v>244068.29</v>
      </c>
      <c r="F299" s="54">
        <f t="shared" si="81"/>
        <v>189.15037121998856</v>
      </c>
    </row>
    <row r="300" spans="1:6" ht="24" x14ac:dyDescent="0.2">
      <c r="A300" s="55">
        <v>711</v>
      </c>
      <c r="B300" s="87" t="s">
        <v>636</v>
      </c>
      <c r="C300" s="52" t="s">
        <v>637</v>
      </c>
      <c r="D300" s="53">
        <f t="shared" ref="D300:E300" si="83">SUM(D301:D303)</f>
        <v>129034</v>
      </c>
      <c r="E300" s="53">
        <f t="shared" si="83"/>
        <v>244068.29</v>
      </c>
      <c r="F300" s="54">
        <f t="shared" si="81"/>
        <v>189.15037121998856</v>
      </c>
    </row>
    <row r="301" spans="1:6" ht="12.75" customHeight="1" x14ac:dyDescent="0.2">
      <c r="A301" s="55">
        <v>7111</v>
      </c>
      <c r="B301" s="87" t="s">
        <v>638</v>
      </c>
      <c r="C301" s="52" t="s">
        <v>639</v>
      </c>
      <c r="D301" s="244">
        <v>129034</v>
      </c>
      <c r="E301" s="244">
        <v>244068.29</v>
      </c>
      <c r="F301" s="54">
        <f t="shared" si="81"/>
        <v>189.15037121998856</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23907</v>
      </c>
      <c r="E311" s="53">
        <f t="shared" si="85"/>
        <v>21916.29</v>
      </c>
      <c r="F311" s="54">
        <f t="shared" si="81"/>
        <v>91.673108294641736</v>
      </c>
    </row>
    <row r="312" spans="1:6" ht="12.75" customHeight="1" x14ac:dyDescent="0.2">
      <c r="A312" s="55">
        <v>721</v>
      </c>
      <c r="B312" s="87" t="s">
        <v>660</v>
      </c>
      <c r="C312" s="52" t="s">
        <v>661</v>
      </c>
      <c r="D312" s="53">
        <f t="shared" ref="D312:E312" si="86">SUM(D313:D316)</f>
        <v>23907</v>
      </c>
      <c r="E312" s="53">
        <f t="shared" si="86"/>
        <v>19426.29</v>
      </c>
      <c r="F312" s="54">
        <f t="shared" si="81"/>
        <v>81.257748776508976</v>
      </c>
    </row>
    <row r="313" spans="1:6" ht="12.75" customHeight="1" x14ac:dyDescent="0.2">
      <c r="A313" s="55">
        <v>7211</v>
      </c>
      <c r="B313" s="87" t="s">
        <v>662</v>
      </c>
      <c r="C313" s="52" t="s">
        <v>663</v>
      </c>
      <c r="D313" s="244">
        <v>23907</v>
      </c>
      <c r="E313" s="244">
        <v>19426.29</v>
      </c>
      <c r="F313" s="54">
        <f t="shared" si="81"/>
        <v>81.257748776508976</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2490</v>
      </c>
      <c r="F326" s="54" t="str">
        <f t="shared" si="81"/>
        <v>-</v>
      </c>
    </row>
    <row r="327" spans="1:6" ht="12.75" customHeight="1" x14ac:dyDescent="0.2">
      <c r="A327" s="55">
        <v>7231</v>
      </c>
      <c r="B327" s="87" t="s">
        <v>690</v>
      </c>
      <c r="C327" s="52" t="s">
        <v>691</v>
      </c>
      <c r="D327" s="244"/>
      <c r="E327" s="244">
        <v>2490</v>
      </c>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3207915</v>
      </c>
      <c r="E350" s="53">
        <f t="shared" si="95"/>
        <v>2581243.5599999996</v>
      </c>
      <c r="F350" s="54">
        <f t="shared" si="81"/>
        <v>80.464836505954779</v>
      </c>
    </row>
    <row r="351" spans="1:6" ht="12.75" customHeight="1" x14ac:dyDescent="0.2">
      <c r="A351" s="55">
        <v>41</v>
      </c>
      <c r="B351" s="87" t="s">
        <v>738</v>
      </c>
      <c r="C351" s="52" t="s">
        <v>739</v>
      </c>
      <c r="D351" s="53">
        <f t="shared" ref="D351:E351" si="96">D352+D356</f>
        <v>0</v>
      </c>
      <c r="E351" s="53">
        <f t="shared" si="96"/>
        <v>130000</v>
      </c>
      <c r="F351" s="54" t="str">
        <f t="shared" si="81"/>
        <v>-</v>
      </c>
    </row>
    <row r="352" spans="1:6" ht="12.75" customHeight="1" x14ac:dyDescent="0.2">
      <c r="A352" s="55">
        <v>411</v>
      </c>
      <c r="B352" s="87" t="s">
        <v>740</v>
      </c>
      <c r="C352" s="52" t="s">
        <v>741</v>
      </c>
      <c r="D352" s="53">
        <f t="shared" ref="D352:E352" si="97">SUM(D353:D355)</f>
        <v>0</v>
      </c>
      <c r="E352" s="53">
        <f t="shared" si="97"/>
        <v>130000</v>
      </c>
      <c r="F352" s="54" t="str">
        <f t="shared" si="81"/>
        <v>-</v>
      </c>
    </row>
    <row r="353" spans="1:6" ht="12.75" customHeight="1" x14ac:dyDescent="0.2">
      <c r="A353" s="55">
        <v>4111</v>
      </c>
      <c r="B353" s="87" t="s">
        <v>638</v>
      </c>
      <c r="C353" s="52" t="s">
        <v>742</v>
      </c>
      <c r="D353" s="244"/>
      <c r="E353" s="244">
        <v>130000</v>
      </c>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2881676</v>
      </c>
      <c r="E363" s="53">
        <f t="shared" si="99"/>
        <v>2373684.1799999997</v>
      </c>
      <c r="F363" s="54">
        <f t="shared" si="81"/>
        <v>82.371653856991543</v>
      </c>
    </row>
    <row r="364" spans="1:6" ht="12.75" customHeight="1" x14ac:dyDescent="0.2">
      <c r="A364" s="55">
        <v>421</v>
      </c>
      <c r="B364" s="87" t="s">
        <v>756</v>
      </c>
      <c r="C364" s="52" t="s">
        <v>757</v>
      </c>
      <c r="D364" s="53">
        <f t="shared" ref="D364:E364" si="100">SUM(D365:D368)</f>
        <v>1980287</v>
      </c>
      <c r="E364" s="53">
        <f t="shared" si="100"/>
        <v>1631613.47</v>
      </c>
      <c r="F364" s="54">
        <f t="shared" si="81"/>
        <v>82.392777915524363</v>
      </c>
    </row>
    <row r="365" spans="1:6" ht="12.75" customHeight="1" x14ac:dyDescent="0.2">
      <c r="A365" s="55">
        <v>4211</v>
      </c>
      <c r="B365" s="87" t="s">
        <v>662</v>
      </c>
      <c r="C365" s="52" t="s">
        <v>758</v>
      </c>
      <c r="D365" s="244">
        <v>161500</v>
      </c>
      <c r="E365" s="244">
        <v>43405.760000000002</v>
      </c>
      <c r="F365" s="54">
        <f t="shared" si="81"/>
        <v>26.876631578947368</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v>1744518</v>
      </c>
      <c r="E367" s="244">
        <v>619924.22</v>
      </c>
      <c r="F367" s="54">
        <f t="shared" si="81"/>
        <v>35.535558819112211</v>
      </c>
    </row>
    <row r="368" spans="1:6" ht="12.75" customHeight="1" x14ac:dyDescent="0.2">
      <c r="A368" s="55">
        <v>4214</v>
      </c>
      <c r="B368" s="87" t="s">
        <v>668</v>
      </c>
      <c r="C368" s="52" t="s">
        <v>761</v>
      </c>
      <c r="D368" s="244">
        <v>74269</v>
      </c>
      <c r="E368" s="244">
        <v>968283.49</v>
      </c>
      <c r="F368" s="54">
        <f t="shared" si="81"/>
        <v>1303.7518884056603</v>
      </c>
    </row>
    <row r="369" spans="1:6" ht="12.75" customHeight="1" x14ac:dyDescent="0.2">
      <c r="A369" s="55">
        <v>422</v>
      </c>
      <c r="B369" s="87" t="s">
        <v>762</v>
      </c>
      <c r="C369" s="52" t="s">
        <v>763</v>
      </c>
      <c r="D369" s="53">
        <f t="shared" ref="D369:E369" si="101">SUM(D370:D377)</f>
        <v>479128</v>
      </c>
      <c r="E369" s="53">
        <f t="shared" si="101"/>
        <v>121558.15</v>
      </c>
      <c r="F369" s="54">
        <f t="shared" si="81"/>
        <v>25.370704696865971</v>
      </c>
    </row>
    <row r="370" spans="1:6" ht="12.75" customHeight="1" x14ac:dyDescent="0.2">
      <c r="A370" s="55">
        <v>4221</v>
      </c>
      <c r="B370" s="87" t="s">
        <v>672</v>
      </c>
      <c r="C370" s="52" t="s">
        <v>764</v>
      </c>
      <c r="D370" s="244">
        <v>9250</v>
      </c>
      <c r="E370" s="244"/>
      <c r="F370" s="54">
        <f t="shared" si="81"/>
        <v>0</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6711</v>
      </c>
      <c r="E372" s="244"/>
      <c r="F372" s="54">
        <f t="shared" si="81"/>
        <v>0</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463167</v>
      </c>
      <c r="E376" s="244">
        <v>121558.15</v>
      </c>
      <c r="F376" s="54">
        <f t="shared" si="81"/>
        <v>26.244993706373727</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178002.56</v>
      </c>
      <c r="F378" s="54" t="str">
        <f t="shared" si="81"/>
        <v>-</v>
      </c>
    </row>
    <row r="379" spans="1:6" ht="12.75" customHeight="1" x14ac:dyDescent="0.2">
      <c r="A379" s="55">
        <v>4231</v>
      </c>
      <c r="B379" s="87" t="s">
        <v>690</v>
      </c>
      <c r="C379" s="52" t="s">
        <v>775</v>
      </c>
      <c r="D379" s="244"/>
      <c r="E379" s="244">
        <v>178002.56</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422261</v>
      </c>
      <c r="E391" s="53">
        <f t="shared" si="105"/>
        <v>442510</v>
      </c>
      <c r="F391" s="54">
        <f t="shared" si="81"/>
        <v>104.79537537210399</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v>22500</v>
      </c>
      <c r="F393" s="54" t="str">
        <f t="shared" si="81"/>
        <v>-</v>
      </c>
    </row>
    <row r="394" spans="1:6" ht="12.75" customHeight="1" x14ac:dyDescent="0.2">
      <c r="A394" s="55">
        <v>4263</v>
      </c>
      <c r="B394" s="87" t="s">
        <v>720</v>
      </c>
      <c r="C394" s="52" t="s">
        <v>795</v>
      </c>
      <c r="D394" s="244">
        <v>152250</v>
      </c>
      <c r="E394" s="244">
        <v>57500</v>
      </c>
      <c r="F394" s="54">
        <f t="shared" si="81"/>
        <v>37.766830870279144</v>
      </c>
    </row>
    <row r="395" spans="1:6" ht="12.75" customHeight="1" x14ac:dyDescent="0.2">
      <c r="A395" s="55">
        <v>4264</v>
      </c>
      <c r="B395" s="87" t="s">
        <v>722</v>
      </c>
      <c r="C395" s="52" t="s">
        <v>796</v>
      </c>
      <c r="D395" s="244">
        <v>270011</v>
      </c>
      <c r="E395" s="244">
        <v>362510</v>
      </c>
      <c r="F395" s="54">
        <f t="shared" si="81"/>
        <v>134.25749321323946</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326239</v>
      </c>
      <c r="E402" s="53">
        <f t="shared" si="109"/>
        <v>77559.38</v>
      </c>
      <c r="F402" s="54">
        <f t="shared" si="81"/>
        <v>23.773791606766821</v>
      </c>
    </row>
    <row r="403" spans="1:6" ht="12.75" customHeight="1" x14ac:dyDescent="0.2">
      <c r="A403" s="55">
        <v>451</v>
      </c>
      <c r="B403" s="87" t="s">
        <v>809</v>
      </c>
      <c r="C403" s="52" t="s">
        <v>810</v>
      </c>
      <c r="D403" s="244">
        <v>183459</v>
      </c>
      <c r="E403" s="244">
        <v>77559.38</v>
      </c>
      <c r="F403" s="54">
        <f t="shared" si="81"/>
        <v>42.276137992685015</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v>142780</v>
      </c>
      <c r="E406" s="244"/>
      <c r="F406" s="54">
        <f t="shared" si="81"/>
        <v>0</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3054974</v>
      </c>
      <c r="E408" s="53">
        <f t="shared" si="111"/>
        <v>2315258.9799999995</v>
      </c>
      <c r="F408" s="54">
        <f t="shared" si="81"/>
        <v>75.786536317494011</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5722271</v>
      </c>
      <c r="E410" s="244">
        <v>10715629.220000001</v>
      </c>
      <c r="F410" s="54">
        <f t="shared" si="81"/>
        <v>187.26182699141654</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22315142</v>
      </c>
      <c r="E412" s="53">
        <f>E6+E298</f>
        <v>23730036.45999999</v>
      </c>
      <c r="F412" s="54">
        <f t="shared" si="81"/>
        <v>106.34051291271187</v>
      </c>
    </row>
    <row r="413" spans="1:6" ht="12.75" customHeight="1" x14ac:dyDescent="0.2">
      <c r="A413" s="55" t="s">
        <v>606</v>
      </c>
      <c r="B413" s="87" t="s">
        <v>829</v>
      </c>
      <c r="C413" s="52" t="s">
        <v>830</v>
      </c>
      <c r="D413" s="53">
        <f t="shared" ref="D413:E413" si="112">D289+D350</f>
        <v>18675938</v>
      </c>
      <c r="E413" s="53">
        <f t="shared" si="112"/>
        <v>19718086.099999998</v>
      </c>
      <c r="F413" s="54">
        <f t="shared" si="81"/>
        <v>105.58016470176759</v>
      </c>
    </row>
    <row r="414" spans="1:6" ht="12.75" customHeight="1" x14ac:dyDescent="0.2">
      <c r="A414" s="55" t="s">
        <v>606</v>
      </c>
      <c r="B414" s="87" t="s">
        <v>831</v>
      </c>
      <c r="C414" s="52" t="s">
        <v>832</v>
      </c>
      <c r="D414" s="53">
        <f t="shared" ref="D414:E414" si="113">IF(D412&gt;=D413,D412-D413,0)</f>
        <v>3639204</v>
      </c>
      <c r="E414" s="53">
        <f t="shared" si="113"/>
        <v>4011950.359999992</v>
      </c>
      <c r="F414" s="54">
        <f t="shared" si="81"/>
        <v>110.24252446414084</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260767</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2676718.9000000004</v>
      </c>
      <c r="F417" s="54" t="str">
        <f t="shared" si="81"/>
        <v>-</v>
      </c>
    </row>
    <row r="418" spans="1:6" ht="12.75" customHeight="1" x14ac:dyDescent="0.2">
      <c r="A418" s="57" t="s">
        <v>840</v>
      </c>
      <c r="B418" s="235" t="s">
        <v>841</v>
      </c>
      <c r="C418" s="58" t="s">
        <v>842</v>
      </c>
      <c r="D418" s="64">
        <f t="shared" ref="D418:E418" si="117">D294+D411</f>
        <v>2098703</v>
      </c>
      <c r="E418" s="64">
        <f t="shared" si="117"/>
        <v>1531176.7</v>
      </c>
      <c r="F418" s="59">
        <f t="shared" si="81"/>
        <v>72.95823658707306</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1156478</v>
      </c>
      <c r="E528" s="53">
        <f t="shared" si="148"/>
        <v>1157752.1599999999</v>
      </c>
      <c r="F528" s="54">
        <f t="shared" si="119"/>
        <v>100.11017589612598</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1156478</v>
      </c>
      <c r="E593" s="53">
        <f t="shared" si="167"/>
        <v>1157752.1599999999</v>
      </c>
      <c r="F593" s="54">
        <f t="shared" si="119"/>
        <v>100.11017589612598</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1156478</v>
      </c>
      <c r="E605" s="53">
        <f t="shared" si="171"/>
        <v>1157752.1599999999</v>
      </c>
      <c r="F605" s="54">
        <f t="shared" si="119"/>
        <v>100.11017589612598</v>
      </c>
    </row>
    <row r="606" spans="1:6" ht="24" x14ac:dyDescent="0.2">
      <c r="A606" s="55">
        <v>5443</v>
      </c>
      <c r="B606" s="87" t="s">
        <v>1207</v>
      </c>
      <c r="C606" s="52" t="s">
        <v>1208</v>
      </c>
      <c r="D606" s="244">
        <v>1156478</v>
      </c>
      <c r="E606" s="244">
        <v>1157752.1599999999</v>
      </c>
      <c r="F606" s="54">
        <f t="shared" si="119"/>
        <v>100.11017589612598</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1156478</v>
      </c>
      <c r="E636" s="53">
        <f t="shared" si="179"/>
        <v>1157752.1599999999</v>
      </c>
      <c r="F636" s="54">
        <f t="shared" si="119"/>
        <v>100.11017589612598</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22315142</v>
      </c>
      <c r="E639" s="53">
        <f t="shared" si="180"/>
        <v>23730036.45999999</v>
      </c>
      <c r="F639" s="54">
        <f t="shared" si="119"/>
        <v>106.34051291271187</v>
      </c>
    </row>
    <row r="640" spans="1:6" ht="12.75" customHeight="1" x14ac:dyDescent="0.2">
      <c r="A640" s="55" t="s">
        <v>606</v>
      </c>
      <c r="B640" s="87" t="s">
        <v>1275</v>
      </c>
      <c r="C640" s="52" t="s">
        <v>1276</v>
      </c>
      <c r="D640" s="53">
        <f t="shared" ref="D640:E640" si="181">D413+D528</f>
        <v>19832416</v>
      </c>
      <c r="E640" s="53">
        <f t="shared" si="181"/>
        <v>20875838.259999998</v>
      </c>
      <c r="F640" s="54">
        <f t="shared" si="119"/>
        <v>105.26119591279246</v>
      </c>
    </row>
    <row r="641" spans="1:6" ht="12.75" customHeight="1" x14ac:dyDescent="0.2">
      <c r="A641" s="55" t="s">
        <v>606</v>
      </c>
      <c r="B641" s="87" t="s">
        <v>1277</v>
      </c>
      <c r="C641" s="52" t="s">
        <v>1278</v>
      </c>
      <c r="D641" s="53">
        <f t="shared" ref="D641:E641" si="182">IF(D639&gt;=D640,D639-D640,0)</f>
        <v>2482726</v>
      </c>
      <c r="E641" s="53">
        <f t="shared" si="182"/>
        <v>2854198.1999999918</v>
      </c>
      <c r="F641" s="54">
        <f t="shared" si="119"/>
        <v>114.96227130984215</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260767</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2676718.9000000004</v>
      </c>
      <c r="F644" s="54" t="str">
        <f t="shared" si="119"/>
        <v>-</v>
      </c>
    </row>
    <row r="645" spans="1:6" ht="24" x14ac:dyDescent="0.2">
      <c r="A645" s="55" t="s">
        <v>606</v>
      </c>
      <c r="B645" s="87" t="s">
        <v>1285</v>
      </c>
      <c r="C645" s="52" t="s">
        <v>1286</v>
      </c>
      <c r="D645" s="53">
        <f t="shared" ref="D645:E645" si="186">IF(D641+D643-D642-D644&gt;=0,D641+D643-D642-D644,0)</f>
        <v>2743493</v>
      </c>
      <c r="E645" s="53">
        <f t="shared" si="186"/>
        <v>177479.29999999143</v>
      </c>
      <c r="F645" s="54">
        <f t="shared" si="119"/>
        <v>6.4690997935839976</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v>216258.55</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2450926</v>
      </c>
      <c r="E649" s="244">
        <v>1397282.25</v>
      </c>
      <c r="F649" s="54">
        <f t="shared" ref="F649:F724" si="188">IF(D649&lt;&gt;0,IF(E649/D649&gt;=100,"&gt;&gt;100",E649/D649*100),"-")</f>
        <v>57.010380974374584</v>
      </c>
    </row>
    <row r="650" spans="1:6" ht="12.75" customHeight="1" x14ac:dyDescent="0.2">
      <c r="A650" s="55" t="s">
        <v>1294</v>
      </c>
      <c r="B650" s="87" t="s">
        <v>1295</v>
      </c>
      <c r="C650" s="52" t="s">
        <v>1294</v>
      </c>
      <c r="D650" s="244">
        <v>25460521</v>
      </c>
      <c r="E650" s="244">
        <v>25613569.210000001</v>
      </c>
      <c r="F650" s="54">
        <f t="shared" si="188"/>
        <v>100.60111971000123</v>
      </c>
    </row>
    <row r="651" spans="1:6" ht="12.75" customHeight="1" x14ac:dyDescent="0.2">
      <c r="A651" s="55" t="s">
        <v>1296</v>
      </c>
      <c r="B651" s="87" t="s">
        <v>1297</v>
      </c>
      <c r="C651" s="52" t="s">
        <v>1296</v>
      </c>
      <c r="D651" s="244">
        <v>23865046</v>
      </c>
      <c r="E651" s="244">
        <v>25249724.399999999</v>
      </c>
      <c r="F651" s="54">
        <f t="shared" si="188"/>
        <v>105.80211913272657</v>
      </c>
    </row>
    <row r="652" spans="1:6" ht="24" x14ac:dyDescent="0.2">
      <c r="A652" s="55">
        <v>11</v>
      </c>
      <c r="B652" s="87" t="s">
        <v>1298</v>
      </c>
      <c r="C652" s="52" t="s">
        <v>1299</v>
      </c>
      <c r="D652" s="53">
        <f t="shared" ref="D652:E652" si="189">+D649+D650-D651</f>
        <v>4046401</v>
      </c>
      <c r="E652" s="53">
        <f t="shared" si="189"/>
        <v>1761127.0600000024</v>
      </c>
      <c r="F652" s="54">
        <f t="shared" si="188"/>
        <v>43.523295392621797</v>
      </c>
    </row>
    <row r="653" spans="1:6" ht="24" x14ac:dyDescent="0.2">
      <c r="A653" s="55" t="s">
        <v>606</v>
      </c>
      <c r="B653" s="87" t="s">
        <v>1300</v>
      </c>
      <c r="C653" s="52" t="s">
        <v>1301</v>
      </c>
      <c r="D653" s="266">
        <v>43</v>
      </c>
      <c r="E653" s="266">
        <v>22</v>
      </c>
      <c r="F653" s="54">
        <f t="shared" si="188"/>
        <v>51.162790697674424</v>
      </c>
    </row>
    <row r="654" spans="1:6" ht="24" x14ac:dyDescent="0.2">
      <c r="A654" s="55" t="s">
        <v>606</v>
      </c>
      <c r="B654" s="87" t="s">
        <v>1302</v>
      </c>
      <c r="C654" s="52" t="s">
        <v>1303</v>
      </c>
      <c r="D654" s="266"/>
      <c r="E654" s="266"/>
      <c r="F654" s="54" t="str">
        <f t="shared" si="188"/>
        <v>-</v>
      </c>
    </row>
    <row r="655" spans="1:6" ht="12.75" customHeight="1" x14ac:dyDescent="0.2">
      <c r="A655" s="55" t="s">
        <v>606</v>
      </c>
      <c r="B655" s="87" t="s">
        <v>1304</v>
      </c>
      <c r="C655" s="52" t="s">
        <v>1305</v>
      </c>
      <c r="D655" s="266">
        <v>43</v>
      </c>
      <c r="E655" s="266">
        <v>22</v>
      </c>
      <c r="F655" s="54">
        <f t="shared" si="188"/>
        <v>51.162790697674424</v>
      </c>
    </row>
    <row r="656" spans="1:6" ht="12.75" customHeight="1" x14ac:dyDescent="0.2">
      <c r="A656" s="55" t="s">
        <v>606</v>
      </c>
      <c r="B656" s="87" t="s">
        <v>1306</v>
      </c>
      <c r="C656" s="52" t="s">
        <v>1307</v>
      </c>
      <c r="D656" s="266"/>
      <c r="E656" s="266"/>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v>30444</v>
      </c>
      <c r="E658" s="244">
        <v>35688.400000000001</v>
      </c>
      <c r="F658" s="54">
        <f t="shared" si="188"/>
        <v>117.22638286690317</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3449</v>
      </c>
      <c r="E660" s="244">
        <v>5620.45</v>
      </c>
      <c r="F660" s="54">
        <f t="shared" si="188"/>
        <v>162.95882864598434</v>
      </c>
    </row>
    <row r="661" spans="1:6" ht="12.75" customHeight="1" x14ac:dyDescent="0.2">
      <c r="A661" s="55">
        <v>63311</v>
      </c>
      <c r="B661" s="87" t="s">
        <v>1317</v>
      </c>
      <c r="C661" s="52" t="s">
        <v>1318</v>
      </c>
      <c r="D661" s="244">
        <v>1898397</v>
      </c>
      <c r="E661" s="244">
        <v>2126287.86</v>
      </c>
      <c r="F661" s="54">
        <f t="shared" si="188"/>
        <v>112.00438369845716</v>
      </c>
    </row>
    <row r="662" spans="1:6" ht="12.75" customHeight="1" x14ac:dyDescent="0.2">
      <c r="A662" s="55">
        <v>63312</v>
      </c>
      <c r="B662" s="87" t="s">
        <v>1319</v>
      </c>
      <c r="C662" s="52" t="s">
        <v>1320</v>
      </c>
      <c r="D662" s="244">
        <v>214200</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313060</v>
      </c>
      <c r="E665" s="244"/>
      <c r="F665" s="54">
        <f t="shared" si="188"/>
        <v>0</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98604</v>
      </c>
      <c r="E669" s="244">
        <v>167203.79999999999</v>
      </c>
      <c r="F669" s="54">
        <f t="shared" si="188"/>
        <v>169.57101131799925</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v>1031800</v>
      </c>
      <c r="E673" s="244">
        <v>939036.5</v>
      </c>
      <c r="F673" s="54">
        <f t="shared" si="188"/>
        <v>91.009546423725524</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779598</v>
      </c>
      <c r="E694" s="244">
        <v>913091.09</v>
      </c>
      <c r="F694" s="54">
        <f t="shared" si="188"/>
        <v>117.12332381560753</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v>12991</v>
      </c>
      <c r="E712" s="244"/>
      <c r="F712" s="54">
        <f t="shared" si="188"/>
        <v>0</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v>18150</v>
      </c>
      <c r="F716" s="54" t="str">
        <f t="shared" si="188"/>
        <v>-</v>
      </c>
    </row>
    <row r="717" spans="1:6" ht="12.75" customHeight="1" x14ac:dyDescent="0.2">
      <c r="A717" s="55">
        <v>31215</v>
      </c>
      <c r="B717" s="87" t="s">
        <v>1411</v>
      </c>
      <c r="C717" s="52" t="s">
        <v>1412</v>
      </c>
      <c r="D717" s="244">
        <v>14479</v>
      </c>
      <c r="E717" s="244"/>
      <c r="F717" s="54">
        <f t="shared" si="188"/>
        <v>0</v>
      </c>
    </row>
    <row r="718" spans="1:6" ht="12.75" customHeight="1" x14ac:dyDescent="0.2">
      <c r="A718" s="55">
        <v>32121</v>
      </c>
      <c r="B718" s="87" t="s">
        <v>1413</v>
      </c>
      <c r="C718" s="52" t="s">
        <v>1414</v>
      </c>
      <c r="D718" s="244">
        <v>144605</v>
      </c>
      <c r="E718" s="244">
        <v>41744.89</v>
      </c>
      <c r="F718" s="54">
        <f t="shared" si="188"/>
        <v>28.868220324331801</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4200</v>
      </c>
      <c r="E720" s="244">
        <v>18694.349999999999</v>
      </c>
      <c r="F720" s="54">
        <f t="shared" si="188"/>
        <v>445.1035714285714</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v>3732.64</v>
      </c>
      <c r="F722" s="54" t="str">
        <f t="shared" si="188"/>
        <v>-</v>
      </c>
    </row>
    <row r="723" spans="1:6" ht="12.75" customHeight="1" x14ac:dyDescent="0.2">
      <c r="A723" s="55" t="s">
        <v>1423</v>
      </c>
      <c r="B723" s="87" t="s">
        <v>1424</v>
      </c>
      <c r="C723" s="52" t="s">
        <v>1423</v>
      </c>
      <c r="D723" s="244">
        <v>9854</v>
      </c>
      <c r="E723" s="244">
        <v>5377.29</v>
      </c>
      <c r="F723" s="54">
        <f t="shared" si="188"/>
        <v>54.569616399431695</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96507</v>
      </c>
      <c r="E725" s="244">
        <v>169786.17</v>
      </c>
      <c r="F725" s="54">
        <f t="shared" ref="F725:F979" si="190">IF(D725&lt;&gt;0,IF(E725/D725&gt;=100,"&gt;&gt;100",E725/D725*100),"-")</f>
        <v>175.9314557493239</v>
      </c>
    </row>
    <row r="726" spans="1:6" ht="12.75" customHeight="1" x14ac:dyDescent="0.2">
      <c r="A726" s="55" t="s">
        <v>1429</v>
      </c>
      <c r="B726" s="87" t="s">
        <v>1430</v>
      </c>
      <c r="C726" s="52" t="s">
        <v>1429</v>
      </c>
      <c r="D726" s="244">
        <v>6245</v>
      </c>
      <c r="E726" s="244">
        <v>9479.2000000000007</v>
      </c>
      <c r="F726" s="54">
        <f t="shared" si="190"/>
        <v>151.78863090472379</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v>179692</v>
      </c>
      <c r="E742" s="244">
        <v>148131.43</v>
      </c>
      <c r="F742" s="54">
        <f t="shared" si="190"/>
        <v>82.436296551877646</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v>900685</v>
      </c>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v>2617</v>
      </c>
      <c r="E763" s="244"/>
      <c r="F763" s="54">
        <f t="shared" si="190"/>
        <v>0</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v>49248</v>
      </c>
      <c r="E773" s="244"/>
      <c r="F773" s="54">
        <f t="shared" si="190"/>
        <v>0</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v>152080.16</v>
      </c>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v>16159.35</v>
      </c>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198547</v>
      </c>
      <c r="E816" s="244">
        <v>80322.740000000005</v>
      </c>
      <c r="F816" s="54">
        <f t="shared" si="190"/>
        <v>40.455277591703734</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438000</v>
      </c>
      <c r="E819" s="244">
        <v>753400</v>
      </c>
      <c r="F819" s="54">
        <f t="shared" si="190"/>
        <v>172.00913242009133</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25200</v>
      </c>
      <c r="E823" s="244">
        <v>19105</v>
      </c>
      <c r="F823" s="54">
        <f t="shared" si="190"/>
        <v>75.813492063492063</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157875</v>
      </c>
      <c r="E830" s="244">
        <v>40500</v>
      </c>
      <c r="F830" s="54">
        <f t="shared" si="190"/>
        <v>25.653206650831358</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v>1156478</v>
      </c>
      <c r="E954" s="244">
        <v>1157752.1599999999</v>
      </c>
      <c r="F954" s="54">
        <f t="shared" si="190"/>
        <v>100.11017589612598</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6" sqref="D10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11715264.949999999</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24020927.550000001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21658760.350000001</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2951027.25</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4581575.38</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251569.24</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v>1284338.98</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810377.74</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v>6664904.9299999997</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v>5114966.83</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2362167.2000000002</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26324994.999999996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21371186.189999998</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2818830.81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4980398.3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257878.05</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v>1284063.98</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960121.41</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v>6619948.1699999999</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v>4449945.47</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3796056.65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1157752.1599999999</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v>1157752.1599999999</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9411197.5000000037</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9411197.5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v>2501746.63</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v>303036.88</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v>6606413.9900000002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9</v>
      </c>
      <c r="I3" s="131" t="str">
        <f>RefStr!C10</f>
        <v>22</v>
      </c>
      <c r="J3" s="132" t="str">
        <f>RefStr!H7</f>
        <v>DA</v>
      </c>
      <c r="K3" s="130" t="str">
        <f>RefStr!H9</f>
        <v>NE</v>
      </c>
      <c r="L3" s="130" t="str">
        <f>RefStr!H10</f>
        <v>NE</v>
      </c>
      <c r="M3" s="130" t="str">
        <f>RefStr!H8</f>
        <v>NE</v>
      </c>
      <c r="N3" s="130" t="str">
        <f>RefStr!H11</f>
        <v>DA</v>
      </c>
      <c r="O3" s="133">
        <f>RefStr!C6</f>
        <v>33265</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0</v>
      </c>
      <c r="M216" s="73">
        <f>IF(AND('PR-RAS'!E117&gt;0,SUM('PR-RAS'!E710:'PR-RAS'!E712)=0),1,0)</f>
        <v>1</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2022-10-10T09:33:58Z</cp:lastPrinted>
  <dcterms:created xsi:type="dcterms:W3CDTF">2022-04-01T05:14:30Z</dcterms:created>
  <dcterms:modified xsi:type="dcterms:W3CDTF">2022-10-10T09:41:24Z</dcterms:modified>
</cp:coreProperties>
</file>